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65" windowWidth="19320" windowHeight="11205" activeTab="1"/>
  </bookViews>
  <sheets>
    <sheet name="Астраханьэнерго" sheetId="3" r:id="rId1"/>
    <sheet name="Волгоградэнерго" sheetId="4" r:id="rId2"/>
    <sheet name="Калмэнерго" sheetId="5" r:id="rId3"/>
    <sheet name="Ростовэнерго" sheetId="6" r:id="rId4"/>
  </sheets>
  <externalReferences>
    <externalReference r:id="rId5"/>
  </externalReferences>
  <definedNames>
    <definedName name="_xlnm.Print_Titles" localSheetId="0">Астраханьэнерго!$4:$5</definedName>
    <definedName name="_xlnm.Print_Titles" localSheetId="1">Волгоградэнерго!$4:$5</definedName>
    <definedName name="_xlnm.Print_Titles" localSheetId="3">Ростовэнерго!$4:$5</definedName>
    <definedName name="_xlnm.Print_Area" localSheetId="0">Астраханьэнерго!$A$1:$H$382</definedName>
    <definedName name="_xlnm.Print_Area" localSheetId="1">Волгоградэнерго!$A$1:$H$178</definedName>
    <definedName name="_xlnm.Print_Area" localSheetId="2">Калмэнерго!$A$1:$H$312</definedName>
    <definedName name="_xlnm.Print_Area" localSheetId="3">Ростовэнерго!$A$1:$I$231</definedName>
  </definedNames>
  <calcPr calcId="145621"/>
</workbook>
</file>

<file path=xl/calcChain.xml><?xml version="1.0" encoding="utf-8"?>
<calcChain xmlns="http://schemas.openxmlformats.org/spreadsheetml/2006/main">
  <c r="H269" i="5" l="1"/>
  <c r="H204" i="5"/>
  <c r="I101" i="6" l="1"/>
  <c r="I99" i="6"/>
  <c r="I98" i="6"/>
  <c r="I97" i="6"/>
  <c r="I38" i="6"/>
  <c r="I37" i="6"/>
  <c r="I35" i="6"/>
  <c r="I50" i="6" s="1"/>
  <c r="I65" i="6" s="1"/>
  <c r="I80" i="6" s="1"/>
  <c r="I95" i="6" s="1"/>
  <c r="I136" i="6" s="1"/>
  <c r="I143" i="6" s="1"/>
  <c r="I150" i="6" s="1"/>
  <c r="I157" i="6" s="1"/>
  <c r="I164" i="6" s="1"/>
  <c r="I171" i="6" s="1"/>
  <c r="I33" i="6"/>
  <c r="I48" i="6" s="1"/>
  <c r="I63" i="6" s="1"/>
  <c r="I78" i="6" s="1"/>
  <c r="I93" i="6" s="1"/>
  <c r="I134" i="6" s="1"/>
  <c r="I141" i="6" s="1"/>
  <c r="I148" i="6" s="1"/>
  <c r="I155" i="6" s="1"/>
  <c r="I162" i="6" s="1"/>
  <c r="I169" i="6" s="1"/>
  <c r="I31" i="6"/>
  <c r="I46" i="6" s="1"/>
  <c r="H20" i="6"/>
  <c r="H35" i="6" s="1"/>
  <c r="H50" i="6" s="1"/>
  <c r="H65" i="6" s="1"/>
  <c r="H80" i="6" s="1"/>
  <c r="H95" i="6" s="1"/>
  <c r="H136" i="6" s="1"/>
  <c r="H143" i="6" s="1"/>
  <c r="H150" i="6" s="1"/>
  <c r="H157" i="6" s="1"/>
  <c r="H164" i="6" s="1"/>
  <c r="H171" i="6" s="1"/>
  <c r="H19" i="6"/>
  <c r="H18" i="6"/>
  <c r="H33" i="6" s="1"/>
  <c r="H48" i="6" s="1"/>
  <c r="H63" i="6" s="1"/>
  <c r="H78" i="6" s="1"/>
  <c r="H93" i="6" s="1"/>
  <c r="H134" i="6" s="1"/>
  <c r="H141" i="6" s="1"/>
  <c r="H148" i="6" s="1"/>
  <c r="H155" i="6" s="1"/>
  <c r="H162" i="6" s="1"/>
  <c r="H169" i="6" s="1"/>
  <c r="H16" i="6"/>
  <c r="H31" i="6" s="1"/>
  <c r="I15" i="6"/>
  <c r="D6" i="6"/>
  <c r="E6" i="6" s="1"/>
  <c r="F6" i="6" s="1"/>
  <c r="G6" i="6" s="1"/>
  <c r="H6" i="6" s="1"/>
  <c r="H15" i="6" l="1"/>
  <c r="I30" i="6"/>
  <c r="H46" i="6"/>
  <c r="H30" i="6"/>
  <c r="I61" i="6"/>
  <c r="I45" i="6"/>
  <c r="I76" i="6" l="1"/>
  <c r="I60" i="6"/>
  <c r="H61" i="6"/>
  <c r="H45" i="6"/>
  <c r="H76" i="6" l="1"/>
  <c r="H60" i="6"/>
  <c r="I91" i="6"/>
  <c r="I75" i="6"/>
  <c r="I132" i="6" l="1"/>
  <c r="I90" i="6"/>
  <c r="H91" i="6"/>
  <c r="H75" i="6"/>
  <c r="H132" i="6" l="1"/>
  <c r="H90" i="6"/>
  <c r="I139" i="6"/>
  <c r="I131" i="6"/>
  <c r="I146" i="6" l="1"/>
  <c r="I138" i="6"/>
  <c r="H139" i="6"/>
  <c r="H131" i="6"/>
  <c r="H146" i="6" l="1"/>
  <c r="H138" i="6"/>
  <c r="I153" i="6"/>
  <c r="I145" i="6"/>
  <c r="I160" i="6" l="1"/>
  <c r="I152" i="6"/>
  <c r="H153" i="6"/>
  <c r="H145" i="6"/>
  <c r="H160" i="6" l="1"/>
  <c r="H152" i="6"/>
  <c r="I167" i="6"/>
  <c r="I166" i="6" s="1"/>
  <c r="I159" i="6"/>
  <c r="H167" i="6" l="1"/>
  <c r="H166" i="6" s="1"/>
  <c r="H159" i="6"/>
  <c r="H203" i="5" l="1"/>
  <c r="H202" i="5"/>
  <c r="H129" i="5"/>
  <c r="H128" i="5"/>
  <c r="H113" i="5"/>
  <c r="H276" i="5" s="1"/>
  <c r="H89" i="5"/>
  <c r="H76" i="5"/>
  <c r="H75" i="5"/>
  <c r="H74" i="5"/>
  <c r="H62" i="5"/>
  <c r="H47" i="5"/>
  <c r="H46" i="5"/>
  <c r="H45" i="5"/>
  <c r="H44" i="5"/>
  <c r="H43" i="5"/>
  <c r="H36" i="5"/>
  <c r="H34" i="5"/>
  <c r="H32" i="5"/>
  <c r="I16" i="5"/>
  <c r="H15" i="5"/>
  <c r="D6" i="5"/>
  <c r="E6" i="5" s="1"/>
  <c r="F6" i="5" s="1"/>
  <c r="G6" i="5" s="1"/>
  <c r="H6" i="5" s="1"/>
  <c r="H201" i="5" l="1"/>
  <c r="H31" i="5"/>
  <c r="D6" i="4" l="1"/>
  <c r="E6" i="4" s="1"/>
  <c r="F6" i="4" s="1"/>
  <c r="G6" i="4" s="1"/>
  <c r="H6" i="4" s="1"/>
  <c r="H250" i="3" l="1"/>
  <c r="H369" i="3" l="1"/>
  <c r="H363" i="3"/>
  <c r="H357" i="3"/>
  <c r="H351" i="3"/>
  <c r="H40" i="3" l="1"/>
  <c r="H16" i="3" l="1"/>
  <c r="H151" i="3"/>
  <c r="H139" i="3"/>
  <c r="H126" i="3"/>
  <c r="H114" i="3"/>
  <c r="H101" i="3"/>
  <c r="H89" i="3"/>
  <c r="H77" i="3"/>
  <c r="H65" i="3"/>
  <c r="H52" i="3"/>
  <c r="H28" i="3"/>
  <c r="H268" i="3" l="1"/>
  <c r="H262" i="3"/>
  <c r="H256" i="3"/>
  <c r="H184" i="3"/>
  <c r="H178" i="3"/>
  <c r="H172" i="3"/>
  <c r="H166" i="3"/>
  <c r="D6" i="3" l="1"/>
  <c r="E6" i="3" s="1"/>
  <c r="F6" i="3" s="1"/>
  <c r="G6" i="3" s="1"/>
  <c r="H6" i="3" s="1"/>
</calcChain>
</file>

<file path=xl/sharedStrings.xml><?xml version="1.0" encoding="utf-8"?>
<sst xmlns="http://schemas.openxmlformats.org/spreadsheetml/2006/main" count="1454" uniqueCount="288">
  <si>
    <t xml:space="preserve">Категория присоединения </t>
  </si>
  <si>
    <t>Ставка платы по категориям надежности, руб., без НДС</t>
  </si>
  <si>
    <t>Диапазон мощности, кВт</t>
  </si>
  <si>
    <t>Уровень напряжения в точке присоединения, кВ</t>
  </si>
  <si>
    <t>I</t>
  </si>
  <si>
    <t>II</t>
  </si>
  <si>
    <t>III</t>
  </si>
  <si>
    <t>руб./кВт</t>
  </si>
  <si>
    <t>руб./км</t>
  </si>
  <si>
    <t>Дата и № принятия тарифного решения, дата публикации, источник публикации</t>
  </si>
  <si>
    <t>Ед. изм.</t>
  </si>
  <si>
    <t>заполняется без НДС</t>
  </si>
  <si>
    <t xml:space="preserve">С1 Стандартизированная тарифная ставка платы на технологическое присоединение энергопринимающих устройств заявителя, не включающих в себя строительство объектов электросетевого хозяйства, в расчете на 1 кВт максимальной мощности </t>
  </si>
  <si>
    <t>в т.ч.</t>
  </si>
  <si>
    <t xml:space="preserve">Отдельно указаываются ставки  (в соответствии с решением регулирующего органа):
</t>
  </si>
  <si>
    <t>1. ставки ПТП по льготным категориям потребителей</t>
  </si>
  <si>
    <t>2. ставки ПТП в разрезе мероприятий</t>
  </si>
  <si>
    <t>3. ставки ПТП по территориальным зонам</t>
  </si>
  <si>
    <t>Ставки ПТП за единицу максимальной мощности</t>
  </si>
  <si>
    <t>6-20</t>
  </si>
  <si>
    <t>Подготовка и выдача сетевой организацией технических условий Заявителю (ТУ)</t>
  </si>
  <si>
    <t xml:space="preserve">Разработка сетевой организацией проектной документации по строительству "последней мили" </t>
  </si>
  <si>
    <t>Проверка сетевой организацией выполнения Заявителем ТУ</t>
  </si>
  <si>
    <t xml:space="preserve">Участие в осмотре должностным лицом Ростехнадзора присоединяемых Устройств Заявителя </t>
  </si>
  <si>
    <t>Фактические действия по присоединению и обеспечению работы Устройств в электрической сети</t>
  </si>
  <si>
    <t>Выполнение сетевой организацией мероприятий, связанных со строительством "последней мили"</t>
  </si>
  <si>
    <t>строительство воздушных линий</t>
  </si>
  <si>
    <t>строительство кабельных линий</t>
  </si>
  <si>
    <t>строительство пунктов секционирования</t>
  </si>
  <si>
    <t>строительство РП -  распределительных пунктов</t>
  </si>
  <si>
    <t>строительство комплектных трансформаторных подстанций (КТП), распределительных трансформаторных подстанций (РТП) с уровнем напряжения до 35 кВ</t>
  </si>
  <si>
    <t>Форма № 2.18</t>
  </si>
  <si>
    <t>до 15 кВт включительно (не льготная категория заявителей)</t>
  </si>
  <si>
    <t xml:space="preserve">от 15 до 150 кВт включительно </t>
  </si>
  <si>
    <t>строительство кабельных линий (алюминиевые жилы)</t>
  </si>
  <si>
    <t>строительство воздушных линий (алюминиевые жилы)</t>
  </si>
  <si>
    <t>более 670 кВт</t>
  </si>
  <si>
    <t>35</t>
  </si>
  <si>
    <t xml:space="preserve">свыше 150 до 670 кВт включительно </t>
  </si>
  <si>
    <t>110</t>
  </si>
  <si>
    <t>алюминиевые жилы</t>
  </si>
  <si>
    <t>медные жилы</t>
  </si>
  <si>
    <t>С4 Стандаризированная тарифная ставка на покрытие расходов  на строительство пунктов секционирования</t>
  </si>
  <si>
    <t xml:space="preserve">С4 Стандаризированная тарифная ставка на покрытие расходов  на строительство распределительных пунктов </t>
  </si>
  <si>
    <t>С2i Стандаризированная тарифная ставка на покрытие расходов на строительство воздушных линий электропередачи в расчете на 1 км линии, в т.ч.</t>
  </si>
  <si>
    <t>С3i Стандартизированная тарифная ставка на покрытие расходов  на строительство кабельных линий электропередачи в расчете на 1 км линии, в т.ч.</t>
  </si>
  <si>
    <t>С4 Стандаризированная тарифная ставка на покрытие расходов  на строительство подстанций, в т.ч.</t>
  </si>
  <si>
    <t xml:space="preserve">С1 Стандартизированная тарифная ставка платы на технологическое присоединение энергопринимающих устройств заявителя, не включающих в себя строительство объектов электросетевого хозяйства, в расчете на 1 кВт максимальной мощности, в т.ч. </t>
  </si>
  <si>
    <t>Плата за ТП энергопринимающих устройств максимальной мощностью, не превышающей 15 кВт включительно (с учетом ранее присоединенной в данной точке присоединения мощности) при присоединении заявителя, владеющего объектами, отнесенными к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класса напряжения сетевой организации, составляет не более 300 метров в городах и поселках городского типа и не более 500 метров в сельской местности</t>
  </si>
  <si>
    <t>до 20 кВ</t>
  </si>
  <si>
    <t>руб./присоединение</t>
  </si>
  <si>
    <t>Плата за ТП энергопринимающих устройств заявителей- садоводческих, огороднических, дачных некоммерческих объединений и иных некоммерческих объединений (гаражно-строительных, гаражных кооперативов), граждан, объединивших свои гаражи и хозяйственные постройки (погреба, сараи), религиозных организаций, при условии присоединения каждым членом такого объединения не более 15 кВт по третьей категории надежности (по одному источнику электроснабжения) с учетом ранее присрединенных в данной точке присоединения энергопринимающих устройств, при условии, что расстояние от границ участка заявителя до объектов электросетевого хозяйства сетевой организации на уровне напряжения до 20 кВ включительно необходимого заявителю уровня напряжения сетевой организации, составляет не более 300 метров в городах и поселках городского типа и не более 500 метров в сельской местности</t>
  </si>
  <si>
    <t>руб.*количество членов /присоединение</t>
  </si>
  <si>
    <t>^- в случае отсутствия деления по категориям надежности</t>
  </si>
  <si>
    <t>Ставки ПТП за единицу максимальной мощности****</t>
  </si>
  <si>
    <t>Стандартизированные тарифные ставки платы за технологическое присоединение*****</t>
  </si>
  <si>
    <t>*- ввиду того, что максимальное сечение производимых электрических проводников ограничено, прокладка линий электропередач выполняется несколькими линиями, с разделением общей нагрузки потребителя по разным энергопринимающим устройствам. В связи с чем, при применении стандартизированных ставок в качестве "базового" сечения принято сечение одного проводника 95 мм2, при расчете платы за технологическое присоединение, величину ставки необходимо умножать на необходимое количество линий электропередач сечением 95  мм2;</t>
  </si>
  <si>
    <t>**- ввиду того, что максимальное сечение производимых электрических проводников ограничено, прокладка линий электропередач выполняется несколькими линиями, с разделением общей нагрузки потребителя по разным энергопринимающим устройствам. В связи с чем, при прокладке более одного кабеля в траншее, при расчете платы за технологическое присоединение к величине ставки необходимо применять коэффициент 1,4 на каждый последующий кабель;</t>
  </si>
  <si>
    <t>*** -  ввиду того, что максимальное сечение производимых электрических проводников ограничено, прокладка линий электропередач выполняется несколькими линиями, с разделением общей нагрузки потребителя по разным энергопринимающим устройствам. В связи с чем, при прокладке более одного кабеля в траншее, при расчете платы за технологическое присоединение к величине ставки необходимо применять коэффициент 1,34 на каждый последующий кабель.</t>
  </si>
  <si>
    <t>256 661*</t>
  </si>
  <si>
    <t>материал провода - алюминиевые жилы (один кабель в траншее)</t>
  </si>
  <si>
    <t>материал провода - алюминиевые жилы (один кабель в траншее) при восстановлении дорожного полотна</t>
  </si>
  <si>
    <t>материал провода - алюминиевые жилы (один кабель в траншее) при восстановлении покрытия (без бордюра) на всю ширину дорог</t>
  </si>
  <si>
    <t>материал провода - алюминиевые жилы (один кабель в траншее) при использовании метода горизонтально-направленного бурения</t>
  </si>
  <si>
    <t>материал провода - алюминиевые жилы (один кабель в траншее) при восстановлении дорожного полотна и покрытия (без бордюра) на всю ширину дорог</t>
  </si>
  <si>
    <t>материал провода - алюминиевые жилы (один кабель в траншее) при восстановлении покрытия (без бордюра) на всю ширину дорог с использованием метода горизонтально-направленного бурения</t>
  </si>
  <si>
    <t>материал провода - алюминиевые жилы (два кабеля в траншее)</t>
  </si>
  <si>
    <t>75 414**</t>
  </si>
  <si>
    <t>92 800**</t>
  </si>
  <si>
    <t>88 883**</t>
  </si>
  <si>
    <t>119 914**</t>
  </si>
  <si>
    <t>106 269**</t>
  </si>
  <si>
    <t>133 383**</t>
  </si>
  <si>
    <t>83 121**</t>
  </si>
  <si>
    <t>100 507**</t>
  </si>
  <si>
    <t>96 590**</t>
  </si>
  <si>
    <t>127 621**</t>
  </si>
  <si>
    <t>113 975**</t>
  </si>
  <si>
    <t>141 090**</t>
  </si>
  <si>
    <t>241 106**</t>
  </si>
  <si>
    <t>268 043**</t>
  </si>
  <si>
    <t>330 105**</t>
  </si>
  <si>
    <t>357 043**</t>
  </si>
  <si>
    <t>266 427**</t>
  </si>
  <si>
    <t>301 199**</t>
  </si>
  <si>
    <t>293 365**</t>
  </si>
  <si>
    <t>355 427**</t>
  </si>
  <si>
    <t>328 136**</t>
  </si>
  <si>
    <t>382 365**</t>
  </si>
  <si>
    <t>357 444*</t>
  </si>
  <si>
    <r>
      <t xml:space="preserve">до 15 кВт включительно (не льготная категория заявителей) </t>
    </r>
    <r>
      <rPr>
        <sz val="11"/>
        <color theme="1"/>
        <rFont val="Times New Roman"/>
        <family val="1"/>
        <charset val="204"/>
      </rPr>
      <t>ставка указана в размере 50%</t>
    </r>
  </si>
  <si>
    <r>
      <t>от 15 до 150 кВт включительно</t>
    </r>
    <r>
      <rPr>
        <sz val="11"/>
        <color theme="1"/>
        <rFont val="Times New Roman"/>
        <family val="1"/>
        <charset val="204"/>
      </rPr>
      <t xml:space="preserve"> (ставка указана в размере 50%)</t>
    </r>
  </si>
  <si>
    <r>
      <t>до 15 кВт включительно (не льготная категория заявителей)</t>
    </r>
    <r>
      <rPr>
        <sz val="11"/>
        <color theme="1"/>
        <rFont val="Times New Roman"/>
        <family val="1"/>
        <charset val="204"/>
      </rPr>
      <t xml:space="preserve"> ставка указана в размере 50%</t>
    </r>
  </si>
  <si>
    <r>
      <t xml:space="preserve">от 15 до 150 кВт включительно </t>
    </r>
    <r>
      <rPr>
        <sz val="11"/>
        <color theme="1"/>
        <rFont val="Times New Roman"/>
        <family val="1"/>
        <charset val="204"/>
      </rPr>
      <t>(ставка указана в размере 50%)</t>
    </r>
  </si>
  <si>
    <r>
      <t xml:space="preserve">до 15 кВт включительно (не льготная категория заявителей) </t>
    </r>
    <r>
      <rPr>
        <sz val="11"/>
        <color theme="1"/>
        <rFont val="Times New Roman"/>
        <family val="1"/>
        <charset val="204"/>
      </rPr>
      <t>(ставка указана в размере 50%)</t>
    </r>
  </si>
  <si>
    <t>322 520***</t>
  </si>
  <si>
    <t>339 906***</t>
  </si>
  <si>
    <t>335 989***</t>
  </si>
  <si>
    <t>367 020***</t>
  </si>
  <si>
    <t>353 375***</t>
  </si>
  <si>
    <t>380 489***</t>
  </si>
  <si>
    <t>227 289***</t>
  </si>
  <si>
    <t>244 675***</t>
  </si>
  <si>
    <t>240 758***</t>
  </si>
  <si>
    <r>
      <t xml:space="preserve">от 15 до 150 кВт включительно </t>
    </r>
    <r>
      <rPr>
        <sz val="11"/>
        <color theme="1"/>
        <rFont val="Times New Roman"/>
        <family val="1"/>
        <charset val="204"/>
      </rPr>
      <t>(ставки указаны в размере 50%)</t>
    </r>
  </si>
  <si>
    <t>782 938***</t>
  </si>
  <si>
    <t>817 709***</t>
  </si>
  <si>
    <t>809 876***</t>
  </si>
  <si>
    <t>871 938***</t>
  </si>
  <si>
    <t>844 647***</t>
  </si>
  <si>
    <t>898 875***</t>
  </si>
  <si>
    <t>767 685***</t>
  </si>
  <si>
    <t>802 456***</t>
  </si>
  <si>
    <t>794 623***</t>
  </si>
  <si>
    <t>856 685***</t>
  </si>
  <si>
    <t>829 394***</t>
  </si>
  <si>
    <t>883 622***</t>
  </si>
  <si>
    <t>1 030 920***</t>
  </si>
  <si>
    <t>1 065 691***</t>
  </si>
  <si>
    <t>1 057 857***</t>
  </si>
  <si>
    <t>1 119 919***</t>
  </si>
  <si>
    <t>1 092 628***</t>
  </si>
  <si>
    <t>1 146 857***</t>
  </si>
  <si>
    <r>
      <t xml:space="preserve">до 15 кВт включительно (не льготная категория заявителей) </t>
    </r>
    <r>
      <rPr>
        <sz val="11"/>
        <color theme="1"/>
        <rFont val="Times New Roman"/>
        <family val="1"/>
        <charset val="204"/>
      </rPr>
      <t>(ставки указаны в размере 50%)</t>
    </r>
  </si>
  <si>
    <r>
      <t>от 15 до 150 кВт включительно</t>
    </r>
    <r>
      <rPr>
        <sz val="11"/>
        <color theme="1"/>
        <rFont val="Times New Roman"/>
        <family val="1"/>
        <charset val="204"/>
      </rPr>
      <t xml:space="preserve"> (ставки указаны в размере 50%)</t>
    </r>
  </si>
  <si>
    <t>275 877**</t>
  </si>
  <si>
    <t>302 815**</t>
  </si>
  <si>
    <t>271 789***</t>
  </si>
  <si>
    <t>258 143***</t>
  </si>
  <si>
    <t>285 258***</t>
  </si>
  <si>
    <t>Ставка платы*</t>
  </si>
  <si>
    <t>Плата за ТП энергопринимающих устройств , не превышающей 15 кВт включительно (с учетом ранее присоединенной в данной точке присоединения мощности) при присоединении заявителя, владеющего объектами, отнесенными к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уровня напряжения сетевой организации, составляет не более 300 метров в городах и поселках городского типа и не более 500 метров в сельской местности (в текущих ценах, без НДС)</t>
  </si>
  <si>
    <t>Плата за ТП энергопринимающих устройств  заявителей- садоводческих, огороднических, дачных некоммерческих объединений и иных некоммерческих объединений (гаражно-строительных, гаражных кооперативов), граждан, объединивших свои гаражи и хозяйственные постройки (погреба,сараи), религиозных организаций, при условии присоединения каждым членом такого объединения не более 15 кВт по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уровня напряжения сетевой организации, составляет не более 300 метров в городах и поселках городского типа и не более 500 метров в сельской местности (в текущих ценах, без  НДС)</t>
  </si>
  <si>
    <r>
      <t xml:space="preserve">Ставки ПТП за единицу максимальной мощности </t>
    </r>
    <r>
      <rPr>
        <b/>
        <sz val="11"/>
        <color theme="1"/>
        <rFont val="Times New Roman"/>
        <family val="1"/>
        <charset val="204"/>
      </rPr>
      <t>до 15 кВт (не льготная категория) , постоянная схема электроснабжения</t>
    </r>
  </si>
  <si>
    <t>руб./кВт.</t>
  </si>
  <si>
    <t>-</t>
  </si>
  <si>
    <t>Выполнение сетевой организацией мероприятий, связанных со строительством "последней мили"**</t>
  </si>
  <si>
    <t xml:space="preserve"> 6  -20</t>
  </si>
  <si>
    <t>строительство кабельных линий с применением ГНБ</t>
  </si>
  <si>
    <t xml:space="preserve"> 6-20</t>
  </si>
  <si>
    <r>
      <t xml:space="preserve"> Ставки ПТП за единицу максимальной мощности </t>
    </r>
    <r>
      <rPr>
        <b/>
        <sz val="11"/>
        <color theme="1"/>
        <rFont val="Times New Roman"/>
        <family val="1"/>
        <charset val="204"/>
      </rPr>
      <t>до 15 кВт (не льготная категория), временная схема электроснабжения (в текущих ценах, без НДС)</t>
    </r>
  </si>
  <si>
    <r>
      <t>Ставки ПТП за единицу максимальной мощности свыше</t>
    </r>
    <r>
      <rPr>
        <b/>
        <sz val="11"/>
        <color theme="1"/>
        <rFont val="Times New Roman"/>
        <family val="1"/>
        <charset val="204"/>
      </rPr>
      <t xml:space="preserve"> 15 кВт, постоянная схема электроснабжения (в текущих ценах, без НДС)</t>
    </r>
  </si>
  <si>
    <t>до 150 кВт</t>
  </si>
  <si>
    <t>строительство кабельных линий методом ГНБ</t>
  </si>
  <si>
    <t>свыше 150 кВт</t>
  </si>
  <si>
    <t>строительство кабельных линийметодом ГНБ</t>
  </si>
  <si>
    <r>
      <t xml:space="preserve"> Ставки ПТП за единицу максимальной мощности </t>
    </r>
    <r>
      <rPr>
        <b/>
        <sz val="11"/>
        <color theme="1"/>
        <rFont val="Times New Roman"/>
        <family val="1"/>
        <charset val="204"/>
      </rPr>
      <t>свыше 15 кВт, временная схема электроснабжения (в текущих ценах, без НДС)</t>
    </r>
  </si>
  <si>
    <t>Стандартизированные тарифные ставки платы за технологическое присоединение</t>
  </si>
  <si>
    <t>С1 Стандартизированная тарифная ставка платы на технологическое присоединение энергопринимающих устройств заявителя, не включающих в себя строительство объектов электросетевого хозяйства, в расчете на 1 кВт максимальной мощности (в текущих ценах,без НДС)</t>
  </si>
  <si>
    <r>
      <t xml:space="preserve">Ставка С1  </t>
    </r>
    <r>
      <rPr>
        <b/>
        <sz val="11"/>
        <color theme="1"/>
        <rFont val="Times New Roman"/>
        <family val="1"/>
        <charset val="204"/>
      </rPr>
      <t>до 15 кВт (не льготная категория), постоянная схема электроснабжения</t>
    </r>
  </si>
  <si>
    <r>
      <t xml:space="preserve"> Ставка С1  </t>
    </r>
    <r>
      <rPr>
        <b/>
        <sz val="11"/>
        <color theme="1"/>
        <rFont val="Times New Roman"/>
        <family val="1"/>
        <charset val="204"/>
      </rPr>
      <t>до 15 кВт (не льготная категория), временная схема электроснабжения</t>
    </r>
  </si>
  <si>
    <r>
      <t>Ставка С1 свыше</t>
    </r>
    <r>
      <rPr>
        <b/>
        <sz val="11"/>
        <color theme="1"/>
        <rFont val="Times New Roman"/>
        <family val="1"/>
        <charset val="204"/>
      </rPr>
      <t xml:space="preserve"> 15 кВт, постоянная схема электроснабжения</t>
    </r>
  </si>
  <si>
    <r>
      <t>Ставка С1 свыше</t>
    </r>
    <r>
      <rPr>
        <b/>
        <sz val="11"/>
        <color theme="1"/>
        <rFont val="Times New Roman"/>
        <family val="1"/>
        <charset val="204"/>
      </rPr>
      <t xml:space="preserve"> 15 кВт, временная схема электроснабжения</t>
    </r>
  </si>
  <si>
    <t>С2 Стандаризированная тарифная ставка на покрытие расходов на строительство воздушных линий электропередачи в расчете на 1 км линии (без НДС в ценах 2001г)</t>
  </si>
  <si>
    <t>Строительство 1 км ВЛ-0,4 кВ</t>
  </si>
  <si>
    <t>Строительство 1 км ВЛИ-0,4 кВ</t>
  </si>
  <si>
    <t>Строительство 1 км ВЛ-6(10) кВ</t>
  </si>
  <si>
    <t>6   20</t>
  </si>
  <si>
    <t>Строительство 1 км ВЛИ-6(10) кВ</t>
  </si>
  <si>
    <t>С3  Стандартизированная тарифная ставка на покрытие расходов  на строительство кабельных линий электропередачи в расчете на 1 км линии (без НДС в ценах 2001г)</t>
  </si>
  <si>
    <t>Строительство 1 км КЛ-0,4 кВ</t>
  </si>
  <si>
    <t>Строительство 1 км КЛ-0,4 кВ методом ГНБ</t>
  </si>
  <si>
    <t>Строительство 1 км КЛ-6 (10) кВ</t>
  </si>
  <si>
    <t>Строительство 1 км КЛ-6 (10) кВ методом ГНБ</t>
  </si>
  <si>
    <t>С4 Стандаризированная тарифная ставка на покрытие расходов  на строительство подстанций (без НДС, в ценах 2001г)</t>
  </si>
  <si>
    <t>свыше  150 кВт</t>
  </si>
  <si>
    <t>* в случае отсутствия деления по категориям надежности</t>
  </si>
  <si>
    <t>** cтавки платы за единицу максимальной мощности установлены в текущих ценах</t>
  </si>
  <si>
    <t>Филиал ПАО "МРСК Юга"-"Калмэнерго"</t>
  </si>
  <si>
    <t>Категория присоединения</t>
  </si>
  <si>
    <t>до 20</t>
  </si>
  <si>
    <t>Ставки ПТП за единицу максимальной мощности для категории заявителей  до 15 кВт включительно   (не льготная категория заявителей)</t>
  </si>
  <si>
    <t>строительство воздушных линий (в размере 50 % от полной стоимости)</t>
  </si>
  <si>
    <t>строительство комплектных трансформаторных подстанций (КТП), распределительных трансформаторных подстанций (РТП) с уровнем напряжения до 35 кВ (в размере 50 % от полной стоимости):</t>
  </si>
  <si>
    <t>КТП 10/0,4 кВ 25 кВА</t>
  </si>
  <si>
    <t>МТП 10/0,23 кВ 10 кВА</t>
  </si>
  <si>
    <t>СТП 10/0,4 кВ 10 кВА</t>
  </si>
  <si>
    <t>СТП 10/0,4 кВ 25 кВА</t>
  </si>
  <si>
    <t>строительство воздушных линий (в размере 50 % от полной стоимости):</t>
  </si>
  <si>
    <t xml:space="preserve">Ставки ПТП за единицу максимальной мощности для категории заявителей  от 15 до 150 кВт     </t>
  </si>
  <si>
    <t>строительство воздушных линий  (в размере 50 % от полной стоимости):</t>
  </si>
  <si>
    <t>строительство комплектных трансформаторных подстанций (КТП), распределительных трансформаторных подстанций (РТП) (в размере 50 % от полной стоимости):</t>
  </si>
  <si>
    <t>КТП 10/0,4 кВ 400 кВА</t>
  </si>
  <si>
    <t xml:space="preserve">Ставки ПТП за единицу максимальной мощности для категории заявителей  от 150 и менее 670 кВт     </t>
  </si>
  <si>
    <t xml:space="preserve">Ставки ПТП за единицу максимальной мощности для категории заявителей  не менее 670 кВт     </t>
  </si>
  <si>
    <t>до 15 кВт включительно (не льготники)</t>
  </si>
  <si>
    <t>от 15 до 150 кВт включительно</t>
  </si>
  <si>
    <t>от 150 и менее 670 кВт</t>
  </si>
  <si>
    <t>не менее 670 кВт</t>
  </si>
  <si>
    <t>С2i Стандаризированная тарифная ставка на покрытие расходов на строительство воздушных линий электропередачи в расчете на 1 км линии****</t>
  </si>
  <si>
    <t>до 150 кВт включительно (не льготники)</t>
  </si>
  <si>
    <t xml:space="preserve">с 01.01.2017 г. по 30.09.2017 г. (в размере 50 %  от полной стоимости)   </t>
  </si>
  <si>
    <t>ВЛИ 0,22 кВ проводом СИП -2 3*25+1*54,6 с ответвлениями</t>
  </si>
  <si>
    <t>ВЛ 0,4 кВ проводом СИП-2 3*50+1*54,6 с ответвлениями</t>
  </si>
  <si>
    <t>ВЛ 0,4 кВ проводом СИП 2 3*70 +1*54,6 с ответвлениями</t>
  </si>
  <si>
    <t>ВЛ 0,4 кВ проводом СИП 4 2*16 с ответвлениями</t>
  </si>
  <si>
    <t>ВЛ 0,4 кВ проводом СИП 4 4*16 с ответвлениями</t>
  </si>
  <si>
    <t>ВЛ 0,4 кВ проводом СИП 4 4*25 с ответвлениями</t>
  </si>
  <si>
    <t>ВЛ 0,4 кВ проводом СИП 2  50мм2 с от магистраль+16мм2 ответвлениями</t>
  </si>
  <si>
    <t>ВЛ-0,4 кВ проводом АС 35/6,2  с ответвлениями</t>
  </si>
  <si>
    <t>ВЛ-0,4 кВ проводом АС 50/8 с ответвлениями</t>
  </si>
  <si>
    <t>ВЛ 0,4 кВ проводом А-35  с ответвлениями</t>
  </si>
  <si>
    <t>ВЛ 0,4 кВ проводом А- 50 магистраль+16мм2 ответвлениями</t>
  </si>
  <si>
    <t>ВЛ 0,4 кВ проводом А- 25 магистраль+16мм2 ответвлениями</t>
  </si>
  <si>
    <t xml:space="preserve">ВЛ 10 кВ проводом АС-35 </t>
  </si>
  <si>
    <t>ВЛ 10 кВ проводом АС- 50</t>
  </si>
  <si>
    <t xml:space="preserve">ВЛ 10 кВ проводом СИП-3 сечением 50мм2 </t>
  </si>
  <si>
    <t>ВЛ 10 кВ проводом СИП-3 сечением 70мм2</t>
  </si>
  <si>
    <t>ВЛ 10 кВ проводом СИП-3 сечением 70мм2 в две цепи</t>
  </si>
  <si>
    <t>ВЛ 10 кВ проводом А-50</t>
  </si>
  <si>
    <t>ВЛ 10 кВ проводом А-70</t>
  </si>
  <si>
    <t>ВЛ 10 кВ проводом А-70 в две цепи</t>
  </si>
  <si>
    <t>ВЛ 10 кВ проводом  АС-95</t>
  </si>
  <si>
    <t>ВЛ 35 кВ проводом АС-70</t>
  </si>
  <si>
    <t>от 150 кВт до 8900 кВт</t>
  </si>
  <si>
    <t>с 01.01.2017 г. по 31.12.2017 г. (в размере полной стоимости)</t>
  </si>
  <si>
    <t>С3i Стандартизированная тарифная ставка на покрытие расходов  на строительство кабельных линий электропередачи в расчете на 1 км линии****</t>
  </si>
  <si>
    <t>от 670 кВт до 890 кВт</t>
  </si>
  <si>
    <t>от 890 до 8900 кВт</t>
  </si>
  <si>
    <t>С4 Стандаризированная тарифная ставка на покрытие расходов  на строительство подстанций****</t>
  </si>
  <si>
    <t xml:space="preserve">с 01.01.2017 г. по 30.09.2017 г. (в размере 50 % от полной стоимости) </t>
  </si>
  <si>
    <t>С1 Стандартизированная тарифная ставка платы на технологическое присоединение энергопринимающих устройств заявителя, не включающих в себя строительство объектов электросетевого хозяйства, в расчете на 1 кВт максимальной мощности****</t>
  </si>
  <si>
    <t>от 150 и менее 8900 кВт</t>
  </si>
  <si>
    <t>…………………</t>
  </si>
  <si>
    <t>………………..</t>
  </si>
  <si>
    <t>*в случае отсутствия деления по категориям надежности</t>
  </si>
  <si>
    <t>*** - при расчете стоимости ТП для заявителей, подающих заявку в целях временного ТП, применяются ставки за ТП, утвержденные для заявителей, энергопринимающие устройства которых присоединяются по постоянной схеме электроснабжения</t>
  </si>
  <si>
    <t>**** - инвестиционные стандартизированные тарифные ставки приведены в базовых ценах 2001 года</t>
  </si>
  <si>
    <t xml:space="preserve"> Тарифное меню по ТП на 2017 год</t>
  </si>
  <si>
    <t>Заполняется без НДС</t>
  </si>
  <si>
    <t>Ставка платы* временная схема</t>
  </si>
  <si>
    <t>Ставка платы* постоянная схема</t>
  </si>
  <si>
    <t>Филиал ПАО "МРСК Юга" - "Ростовэнерго"</t>
  </si>
  <si>
    <r>
      <t xml:space="preserve">Ставки ПТП за единицу максимальной мощности </t>
    </r>
    <r>
      <rPr>
        <b/>
        <sz val="11"/>
        <color theme="1"/>
        <rFont val="Times New Roman"/>
        <family val="1"/>
        <charset val="204"/>
      </rPr>
      <t>до 15 кВт включительно (не льготная категория)</t>
    </r>
  </si>
  <si>
    <t>Выполнение сетевой организацией мероприятий, связанных со строительством "последней мили" **</t>
  </si>
  <si>
    <t>строительство кабельных линий методом горизонтально-направленного бурения</t>
  </si>
  <si>
    <t>строительство пунктов секционирования (реклоузеров, РП - распределительных пунктов, ПП-переключательных пунктов):</t>
  </si>
  <si>
    <t xml:space="preserve"> - до 500 A  включительно </t>
  </si>
  <si>
    <t xml:space="preserve"> - свыше 500 A  </t>
  </si>
  <si>
    <t>строительство центров питания подстанций классом напряжения 35 кВ и выше</t>
  </si>
  <si>
    <r>
      <t>Ставки ПТП за единицу максимальной мощности</t>
    </r>
    <r>
      <rPr>
        <b/>
        <sz val="11"/>
        <color theme="1"/>
        <rFont val="Times New Roman"/>
        <family val="1"/>
        <charset val="204"/>
      </rPr>
      <t xml:space="preserve"> от 15 до 150 кВт</t>
    </r>
  </si>
  <si>
    <t>0,4</t>
  </si>
  <si>
    <r>
      <t xml:space="preserve">Ставки ПТП за единицу максимальной мощности </t>
    </r>
    <r>
      <rPr>
        <b/>
        <sz val="11"/>
        <color theme="1"/>
        <rFont val="Times New Roman"/>
        <family val="1"/>
        <charset val="204"/>
      </rPr>
      <t>от 15 до 150 кВт</t>
    </r>
  </si>
  <si>
    <t>6 - 20</t>
  </si>
  <si>
    <r>
      <t xml:space="preserve">Ставки ПТП за единицу максимальной мощности </t>
    </r>
    <r>
      <rPr>
        <b/>
        <sz val="11"/>
        <color theme="1"/>
        <rFont val="Times New Roman"/>
        <family val="1"/>
        <charset val="204"/>
      </rPr>
      <t>свыше 150 до 670 кВт</t>
    </r>
  </si>
  <si>
    <r>
      <t xml:space="preserve">Ставки ПТП за единицу максимальной мощности </t>
    </r>
    <r>
      <rPr>
        <b/>
        <sz val="11"/>
        <color theme="1"/>
        <rFont val="Times New Roman"/>
        <family val="1"/>
        <charset val="204"/>
      </rPr>
      <t>более 670 кВт</t>
    </r>
  </si>
  <si>
    <r>
      <rPr>
        <b/>
        <sz val="11"/>
        <color theme="1"/>
        <rFont val="Times New Roman"/>
        <family val="1"/>
        <charset val="204"/>
      </rPr>
      <t>С1</t>
    </r>
    <r>
      <rPr>
        <sz val="11"/>
        <color theme="1"/>
        <rFont val="Times New Roman"/>
        <family val="1"/>
        <charset val="204"/>
      </rPr>
      <t xml:space="preserve"> Стандартизированная тарифная ставка платы на технологическое присоединение энергопринимающих устройств заявителя, не включающих в себя строительство объектов электросетевого хозяйства, в расчете на 1 кВт максимальной мощности </t>
    </r>
  </si>
  <si>
    <t>от 150 до 670 кВт включительно</t>
  </si>
  <si>
    <t>не менее 670 кВт включительно</t>
  </si>
  <si>
    <r>
      <rPr>
        <b/>
        <sz val="11"/>
        <color theme="1"/>
        <rFont val="Times New Roman"/>
        <family val="1"/>
        <charset val="204"/>
      </rPr>
      <t>С2</t>
    </r>
    <r>
      <rPr>
        <sz val="11"/>
        <color theme="1"/>
        <rFont val="Times New Roman"/>
        <family val="1"/>
        <charset val="204"/>
      </rPr>
      <t>i Стандаризированная тарифная ставка на покрытие расходов на строительство воздушных линий электропередачи в расчете на 1 км линии</t>
    </r>
  </si>
  <si>
    <r>
      <rPr>
        <b/>
        <sz val="11"/>
        <color theme="1"/>
        <rFont val="Times New Roman"/>
        <family val="1"/>
        <charset val="204"/>
      </rPr>
      <t>С3</t>
    </r>
    <r>
      <rPr>
        <sz val="11"/>
        <color theme="1"/>
        <rFont val="Times New Roman"/>
        <family val="1"/>
        <charset val="204"/>
      </rPr>
      <t>i Стандартизированная тарифная ставка на покрытие расходов  на строительство кабельных линий электропередачи в расчете на 1 км линии</t>
    </r>
  </si>
  <si>
    <r>
      <rPr>
        <b/>
        <sz val="11"/>
        <color theme="1"/>
        <rFont val="Times New Roman"/>
        <family val="1"/>
        <charset val="204"/>
      </rPr>
      <t>С3i</t>
    </r>
    <r>
      <rPr>
        <sz val="11"/>
        <color theme="1"/>
        <rFont val="Times New Roman"/>
        <family val="1"/>
        <charset val="204"/>
      </rPr>
      <t xml:space="preserve"> Стандартизированная тарифная ставка на покрытие расходов  на строительство кабельных линий электропередачи  методом горизонтально-направленного бурения в расчете на 1 км линии</t>
    </r>
  </si>
  <si>
    <r>
      <rPr>
        <b/>
        <sz val="11"/>
        <color theme="1"/>
        <rFont val="Times New Roman"/>
        <family val="1"/>
        <charset val="204"/>
      </rPr>
      <t>С3</t>
    </r>
    <r>
      <rPr>
        <sz val="11"/>
        <color theme="1"/>
        <rFont val="Times New Roman"/>
        <family val="1"/>
        <charset val="204"/>
      </rPr>
      <t>i Стандартизированная тарифная ставка на покрытие расходов  на строительство кабельных линий электропередачи  методом горизонтально-направленного бурения в расчете на 1 км линии</t>
    </r>
  </si>
  <si>
    <r>
      <t xml:space="preserve">С4 </t>
    </r>
    <r>
      <rPr>
        <sz val="11"/>
        <color theme="1"/>
        <rFont val="Times New Roman"/>
        <family val="1"/>
        <charset val="204"/>
      </rPr>
      <t>строительство пунктов секционирования (реклоузеров, РП - распределительных пунктов, ПП-переключательных пунктов):</t>
    </r>
  </si>
  <si>
    <t>до 150 кВт:</t>
  </si>
  <si>
    <t>свыше 150 кВт:</t>
  </si>
  <si>
    <r>
      <rPr>
        <b/>
        <sz val="11"/>
        <rFont val="Times New Roman"/>
        <family val="1"/>
        <charset val="204"/>
      </rPr>
      <t xml:space="preserve">С4 </t>
    </r>
    <r>
      <rPr>
        <sz val="11"/>
        <rFont val="Times New Roman"/>
        <family val="1"/>
        <charset val="204"/>
      </rPr>
      <t>Стандаризированная тарифная ставка на покрытие расходов  на строительство трансформаторных подстанций (КТП), распределительных трансформаторных подстанций (РТП) с уровнем напряжения до 35 кВ</t>
    </r>
  </si>
  <si>
    <r>
      <t xml:space="preserve">С4 </t>
    </r>
    <r>
      <rPr>
        <sz val="11"/>
        <rFont val="Times New Roman"/>
        <family val="1"/>
        <charset val="204"/>
      </rPr>
      <t>Стандаризированная тарифная ставка на покрытие расходов  на строительство трансформаторных подстанций (КТП), распределительных трансформаторных подстанций (РТП) с уровнем напряжения до 35 кВ</t>
    </r>
  </si>
  <si>
    <r>
      <rPr>
        <b/>
        <sz val="11"/>
        <rFont val="Times New Roman"/>
        <family val="1"/>
        <charset val="204"/>
      </rPr>
      <t>С4</t>
    </r>
    <r>
      <rPr>
        <sz val="11"/>
        <rFont val="Times New Roman"/>
        <family val="1"/>
        <charset val="204"/>
      </rPr>
      <t xml:space="preserve"> Стандаризированная тарифная ставка на покрытие расходов  на строительство центров питания подстанций классом напряжения 35 кВ и выше</t>
    </r>
  </si>
  <si>
    <t>** cтавки платы за единицу максимальной мощности установлены в базовых ценах 2001 года</t>
  </si>
  <si>
    <t>Филиал ПАО "МРСК Юга"-"Волгоградэнерго"</t>
  </si>
  <si>
    <t>Филиал ПАО "МРСК Юга" - "Астраханьэнерго"</t>
  </si>
  <si>
    <t>Филиал ПАО "МРСК Юга" - "Калмэнерго"</t>
  </si>
  <si>
    <t xml:space="preserve">Филиал ПАО "МРСК Юга" - "Астраханьэнерго"  </t>
  </si>
  <si>
    <t>^^ - при расчете стоимости ТП для заявителей, подающих заявку в целях временного ТП, применяются ставки за ТП, утвержденные для заявителей, энергопринимающие устройства которых присоединяются по постоянной схеме электроснабжения</t>
  </si>
  <si>
    <t xml:space="preserve">Ставка платы^, ^^ </t>
  </si>
  <si>
    <t xml:space="preserve">строительство ТП -6 (10) кВ 25 кВА  </t>
  </si>
  <si>
    <t xml:space="preserve">строительство ТП -6 (10) кВ 40 кВА  </t>
  </si>
  <si>
    <t xml:space="preserve">строительство ТП -6 (10) кВ 63 кВА  </t>
  </si>
  <si>
    <t xml:space="preserve">строительство ТП -6 (10) кВ 100 кВА </t>
  </si>
  <si>
    <t xml:space="preserve">строительство ТП -6 (10) кВ 25 кВА </t>
  </si>
  <si>
    <t xml:space="preserve">строительство ТП -6 (10) кВ 40 кВА </t>
  </si>
  <si>
    <t xml:space="preserve">строительство ТП -6 (10) кВ 63 кВА </t>
  </si>
  <si>
    <t xml:space="preserve">строительство ТП -6 (10) кВ 160 кВА  </t>
  </si>
  <si>
    <t xml:space="preserve">строительство ТП -6 (10) кВ 250 кВА  </t>
  </si>
  <si>
    <t xml:space="preserve">строительство ТП -6 (10) кВ 400 кВА  </t>
  </si>
  <si>
    <t xml:space="preserve">строительство ТП -6 (10) кВ 630 кВА  </t>
  </si>
  <si>
    <t xml:space="preserve">строительство 2 ТП -6 (10) кВ 160 кВА  </t>
  </si>
  <si>
    <t xml:space="preserve">строительство 2 ТП -6 (10) кВ 250 кВА  </t>
  </si>
  <si>
    <t xml:space="preserve">строительство 2 ТП -6 (10) кВ 400 кВА  </t>
  </si>
  <si>
    <t xml:space="preserve">строительство 2 ТП -6 (10) кВ 630 кВА  </t>
  </si>
  <si>
    <t xml:space="preserve">строительство 2 ТП -6 (10) кВ 1000 кВА  </t>
  </si>
  <si>
    <t xml:space="preserve">строительство 2 ТП -6 (10) кВ 1250 кВА  </t>
  </si>
  <si>
    <t>строительство ТП -6 (10) кВ 100 кВА</t>
  </si>
  <si>
    <t>Постановление службы по тарифам Астраханской области от 26.12.2016 № 222 (опубликовано: Сборник законов и нормативных правовых актов №53 от 29.12.2016г.)</t>
  </si>
  <si>
    <t>Приказ Региональной службы по тарифам Республики Калмыкия от 22.12.2016 №99-п/тпэ (опубликовано: газета "Хальмг унн" от 24.12.2016 №240 (17562))</t>
  </si>
  <si>
    <t xml:space="preserve">Постановление Региональной службы по тарифам Ростовской области от 29.12.2016 №80/22                                                                                                                                                                                                                                                                                                                                                                                                                                                                                                (источник публикации: Портал правовой информации Ростовской области, http://pravo.donland.ru. Номер опубликования: 6145201612310037, дата опубликования: 31.12.2016)                                                                                                                         </t>
  </si>
  <si>
    <t>Приказы Комитета тарифного регулирования Волгоградской области от 23.12.2016 г. № 51/26 (опубликовано: газета "Волгоградская правда" № 274-сп от 30.12.2016 г.) и от 13.09.2017 г. № 32/3 (опубликовано: газета "Волгоградская правда" № 160 от 22.09.2017 г.)</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</si>
</sst>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
    <numFmt numFmtId="165" formatCode="#,##0.0"/>
  </numFmts>
  <fonts count="23" x14ac:knownFonts="1">
    <font>
      <sz val="10"/>
      <name val="Arial Cyr"/>
      <charset val="204"/>
    </font>
    <font>
      <sz val="11"/>
      <color theme="1"/>
      <name val="Calibri"/>
      <family val="2"/>
      <charset val="204"/>
      <scheme val="minor"/>
    </font>
    <font>
      <sz val="11"/>
      <color theme="1"/>
      <name val="Calibri"/>
      <family val="2"/>
      <charset val="204"/>
      <scheme val="minor"/>
    </font>
    <font>
      <sz val="11"/>
      <color indexed="8"/>
      <name val="Calibri"/>
      <family val="2"/>
      <charset val="204"/>
    </font>
    <font>
      <sz val="11"/>
      <name val="Times New Roman"/>
      <family val="1"/>
      <charset val="204"/>
    </font>
    <font>
      <sz val="12"/>
      <name val="Times New Roman"/>
      <family val="1"/>
      <charset val="204"/>
    </font>
    <font>
      <b/>
      <sz val="12"/>
      <color theme="0"/>
      <name val="Times New Roman"/>
      <family val="1"/>
      <charset val="204"/>
    </font>
    <font>
      <b/>
      <sz val="14"/>
      <name val="Times New Roman"/>
      <family val="1"/>
      <charset val="204"/>
    </font>
    <font>
      <sz val="14"/>
      <name val="Times New Roman"/>
      <family val="1"/>
      <charset val="204"/>
    </font>
    <font>
      <b/>
      <i/>
      <sz val="11"/>
      <name val="Times New Roman"/>
      <family val="1"/>
      <charset val="204"/>
    </font>
    <font>
      <b/>
      <sz val="11"/>
      <name val="Times New Roman"/>
      <family val="1"/>
      <charset val="204"/>
    </font>
    <font>
      <sz val="11"/>
      <color theme="1"/>
      <name val="Times New Roman"/>
      <family val="1"/>
      <charset val="204"/>
    </font>
    <font>
      <sz val="9"/>
      <name val="Times New Roman"/>
      <family val="1"/>
      <charset val="204"/>
    </font>
    <font>
      <b/>
      <sz val="11"/>
      <color theme="1"/>
      <name val="Times New Roman"/>
      <family val="1"/>
      <charset val="204"/>
    </font>
    <font>
      <sz val="10"/>
      <name val="Arial Cyr"/>
      <charset val="204"/>
    </font>
    <font>
      <sz val="11"/>
      <color theme="1"/>
      <name val="Calibri"/>
      <family val="2"/>
      <scheme val="minor"/>
    </font>
    <font>
      <b/>
      <sz val="9"/>
      <name val="Times New Roman"/>
      <family val="1"/>
      <charset val="204"/>
    </font>
    <font>
      <sz val="10"/>
      <name val="Arial"/>
      <family val="2"/>
      <charset val="204"/>
    </font>
    <font>
      <sz val="11"/>
      <name val="Calibri"/>
      <family val="2"/>
      <charset val="204"/>
    </font>
    <font>
      <sz val="11"/>
      <color theme="1"/>
      <name val="Arial"/>
      <family val="2"/>
      <charset val="204"/>
    </font>
    <font>
      <sz val="12"/>
      <color theme="1"/>
      <name val="Times New Roman"/>
      <family val="1"/>
      <charset val="204"/>
    </font>
    <font>
      <sz val="10"/>
      <color theme="1"/>
      <name val="Arial"/>
      <family val="2"/>
      <charset val="204"/>
    </font>
    <font>
      <sz val="11"/>
      <name val="Arial"/>
      <family val="2"/>
      <charset val="204"/>
    </font>
  </fonts>
  <fills count="7">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CC"/>
        <bgColor indexed="64"/>
      </patternFill>
    </fill>
  </fills>
  <borders count="6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top/>
      <bottom style="medium">
        <color indexed="64"/>
      </bottom>
      <diagonal/>
    </border>
    <border>
      <left/>
      <right style="thin">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9">
    <xf numFmtId="0" fontId="0" fillId="0" borderId="0"/>
    <xf numFmtId="43" fontId="3" fillId="0" borderId="0" applyFont="0" applyFill="0" applyBorder="0" applyAlignment="0" applyProtection="0"/>
    <xf numFmtId="0" fontId="2" fillId="0" borderId="0"/>
    <xf numFmtId="43" fontId="3" fillId="0" borderId="0" applyFont="0" applyFill="0" applyBorder="0" applyAlignment="0" applyProtection="0"/>
    <xf numFmtId="0" fontId="15" fillId="0" borderId="0"/>
    <xf numFmtId="0" fontId="14" fillId="0" borderId="0"/>
    <xf numFmtId="0" fontId="1" fillId="0" borderId="0"/>
    <xf numFmtId="0" fontId="17" fillId="0" borderId="0"/>
    <xf numFmtId="0" fontId="14" fillId="0" borderId="0"/>
  </cellStyleXfs>
  <cellXfs count="496">
    <xf numFmtId="0" fontId="0" fillId="0" borderId="0" xfId="0"/>
    <xf numFmtId="3" fontId="11" fillId="2" borderId="17" xfId="1" applyNumberFormat="1" applyFont="1" applyFill="1" applyBorder="1" applyAlignment="1">
      <alignment horizontal="center" vertical="center" wrapText="1"/>
    </xf>
    <xf numFmtId="3" fontId="11" fillId="2" borderId="9" xfId="1" applyNumberFormat="1" applyFont="1" applyFill="1" applyBorder="1" applyAlignment="1">
      <alignment horizontal="center" vertical="center" wrapText="1"/>
    </xf>
    <xf numFmtId="0" fontId="4" fillId="2" borderId="16" xfId="0" applyFont="1" applyFill="1" applyBorder="1" applyAlignment="1">
      <alignment horizontal="left" vertical="top" wrapText="1"/>
    </xf>
    <xf numFmtId="0" fontId="4" fillId="2" borderId="8" xfId="0" applyFont="1" applyFill="1" applyBorder="1" applyAlignment="1">
      <alignment vertical="center" wrapText="1"/>
    </xf>
    <xf numFmtId="0" fontId="4" fillId="2" borderId="20" xfId="0" applyFont="1" applyFill="1" applyBorder="1" applyAlignment="1">
      <alignment horizontal="center" vertical="center" wrapText="1"/>
    </xf>
    <xf numFmtId="0" fontId="4" fillId="2" borderId="20"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17" xfId="0" applyFont="1" applyFill="1" applyBorder="1" applyAlignment="1">
      <alignment vertical="center" wrapText="1"/>
    </xf>
    <xf numFmtId="0" fontId="4" fillId="2" borderId="21" xfId="0" applyFont="1" applyFill="1" applyBorder="1" applyAlignment="1">
      <alignment horizontal="center" vertical="center" wrapText="1"/>
    </xf>
    <xf numFmtId="0" fontId="4" fillId="2" borderId="21" xfId="0" applyFont="1" applyFill="1" applyBorder="1" applyAlignment="1">
      <alignment vertical="center" wrapText="1"/>
    </xf>
    <xf numFmtId="0" fontId="4" fillId="2" borderId="17" xfId="0" applyFont="1" applyFill="1" applyBorder="1" applyAlignment="1">
      <alignment horizontal="center" vertical="center" wrapText="1"/>
    </xf>
    <xf numFmtId="0" fontId="4" fillId="2" borderId="17" xfId="0" applyFont="1" applyFill="1" applyBorder="1" applyAlignment="1">
      <alignment wrapText="1"/>
    </xf>
    <xf numFmtId="0" fontId="4" fillId="2" borderId="21" xfId="0" applyFont="1" applyFill="1" applyBorder="1" applyAlignment="1">
      <alignment wrapText="1"/>
    </xf>
    <xf numFmtId="0" fontId="4" fillId="2" borderId="6" xfId="0" applyFont="1" applyFill="1" applyBorder="1" applyAlignment="1">
      <alignment horizontal="left" vertical="center" wrapText="1"/>
    </xf>
    <xf numFmtId="0" fontId="4" fillId="2" borderId="9" xfId="0" applyFont="1" applyFill="1" applyBorder="1" applyAlignment="1">
      <alignment wrapText="1"/>
    </xf>
    <xf numFmtId="0" fontId="4" fillId="2" borderId="22" xfId="0" applyFont="1" applyFill="1" applyBorder="1" applyAlignment="1">
      <alignment wrapText="1"/>
    </xf>
    <xf numFmtId="0" fontId="11" fillId="2" borderId="1" xfId="0" applyFont="1" applyFill="1" applyBorder="1" applyAlignment="1">
      <alignment horizontal="left" wrapText="1"/>
    </xf>
    <xf numFmtId="0" fontId="4" fillId="2" borderId="25" xfId="0" applyFont="1" applyFill="1" applyBorder="1" applyAlignment="1">
      <alignment horizontal="center"/>
    </xf>
    <xf numFmtId="0" fontId="11" fillId="2" borderId="1" xfId="0" applyFont="1" applyFill="1" applyBorder="1" applyAlignment="1">
      <alignment vertical="center" wrapText="1"/>
    </xf>
    <xf numFmtId="0" fontId="11" fillId="2" borderId="15" xfId="0" applyFont="1" applyFill="1" applyBorder="1" applyAlignment="1">
      <alignment vertical="center" wrapText="1"/>
    </xf>
    <xf numFmtId="0" fontId="4" fillId="2" borderId="1" xfId="0" applyFont="1" applyFill="1" applyBorder="1" applyAlignment="1"/>
    <xf numFmtId="2" fontId="11" fillId="2" borderId="1" xfId="1" applyNumberFormat="1" applyFont="1" applyFill="1" applyBorder="1" applyAlignment="1">
      <alignment horizontal="center" vertical="center" wrapText="1"/>
    </xf>
    <xf numFmtId="0" fontId="13" fillId="2" borderId="1" xfId="0" applyFont="1" applyFill="1" applyBorder="1" applyAlignment="1">
      <alignment horizontal="left" vertical="center" wrapText="1"/>
    </xf>
    <xf numFmtId="0" fontId="4" fillId="2" borderId="24" xfId="0" applyFont="1" applyFill="1" applyBorder="1" applyAlignment="1">
      <alignment horizontal="center"/>
    </xf>
    <xf numFmtId="0" fontId="11" fillId="2" borderId="23" xfId="0" applyFont="1" applyFill="1" applyBorder="1" applyAlignment="1">
      <alignment vertical="center" wrapText="1"/>
    </xf>
    <xf numFmtId="0" fontId="11" fillId="2" borderId="24" xfId="0" applyFont="1" applyFill="1" applyBorder="1" applyAlignment="1">
      <alignment vertical="center" wrapText="1"/>
    </xf>
    <xf numFmtId="0" fontId="4" fillId="2" borderId="23" xfId="0" applyFont="1" applyFill="1" applyBorder="1" applyAlignment="1"/>
    <xf numFmtId="2" fontId="11" fillId="2" borderId="23" xfId="1" applyNumberFormat="1" applyFont="1" applyFill="1" applyBorder="1" applyAlignment="1">
      <alignment horizontal="center" vertical="center" wrapText="1"/>
    </xf>
    <xf numFmtId="0" fontId="12" fillId="2" borderId="7" xfId="0" applyFont="1" applyFill="1" applyBorder="1" applyAlignment="1">
      <alignment vertical="center" wrapText="1"/>
    </xf>
    <xf numFmtId="0" fontId="4" fillId="2" borderId="21" xfId="0" applyFont="1" applyFill="1" applyBorder="1" applyAlignment="1">
      <alignment horizontal="center"/>
    </xf>
    <xf numFmtId="0" fontId="11" fillId="2" borderId="17" xfId="0" applyFont="1" applyFill="1" applyBorder="1" applyAlignment="1">
      <alignment vertical="center" wrapText="1"/>
    </xf>
    <xf numFmtId="0" fontId="11" fillId="2" borderId="21" xfId="0" applyFont="1" applyFill="1" applyBorder="1" applyAlignment="1">
      <alignment vertical="center" wrapText="1"/>
    </xf>
    <xf numFmtId="0" fontId="4" fillId="2" borderId="17" xfId="0" applyFont="1" applyFill="1" applyBorder="1" applyAlignment="1"/>
    <xf numFmtId="0" fontId="4" fillId="2" borderId="17" xfId="0" applyFont="1" applyFill="1" applyBorder="1" applyAlignment="1">
      <alignment horizontal="center"/>
    </xf>
    <xf numFmtId="0" fontId="12" fillId="2" borderId="2" xfId="0" applyFont="1" applyFill="1" applyBorder="1" applyAlignment="1">
      <alignment vertical="center" wrapText="1"/>
    </xf>
    <xf numFmtId="4" fontId="4" fillId="2" borderId="17" xfId="0" applyNumberFormat="1" applyFont="1" applyFill="1" applyBorder="1" applyAlignment="1">
      <alignment horizontal="center"/>
    </xf>
    <xf numFmtId="0" fontId="12" fillId="2" borderId="2" xfId="0" applyFont="1" applyFill="1" applyBorder="1" applyAlignment="1">
      <alignment horizontal="left" vertical="center" wrapText="1"/>
    </xf>
    <xf numFmtId="2" fontId="11" fillId="2" borderId="17" xfId="1" applyNumberFormat="1" applyFont="1" applyFill="1" applyBorder="1" applyAlignment="1">
      <alignment horizontal="center" vertical="center" wrapText="1"/>
    </xf>
    <xf numFmtId="0" fontId="12" fillId="2" borderId="2" xfId="0" applyFont="1" applyFill="1" applyBorder="1" applyAlignment="1">
      <alignment horizontal="right" vertical="center" wrapText="1"/>
    </xf>
    <xf numFmtId="0" fontId="12" fillId="2" borderId="26" xfId="0" applyFont="1" applyFill="1" applyBorder="1" applyAlignment="1">
      <alignment horizontal="right" vertical="center" wrapText="1"/>
    </xf>
    <xf numFmtId="4" fontId="11" fillId="2" borderId="17" xfId="1" applyNumberFormat="1" applyFont="1" applyFill="1" applyBorder="1" applyAlignment="1">
      <alignment horizontal="center" vertical="center" wrapText="1"/>
    </xf>
    <xf numFmtId="0" fontId="12" fillId="2" borderId="6" xfId="0" applyFont="1" applyFill="1" applyBorder="1" applyAlignment="1">
      <alignment horizontal="right" vertical="center" wrapText="1"/>
    </xf>
    <xf numFmtId="0" fontId="4" fillId="2" borderId="22" xfId="0" applyFont="1" applyFill="1" applyBorder="1" applyAlignment="1">
      <alignment horizontal="center"/>
    </xf>
    <xf numFmtId="0" fontId="11" fillId="2" borderId="9" xfId="0" applyFont="1" applyFill="1" applyBorder="1" applyAlignment="1">
      <alignment vertical="center" wrapText="1"/>
    </xf>
    <xf numFmtId="0" fontId="11" fillId="2" borderId="22" xfId="0" applyFont="1" applyFill="1" applyBorder="1" applyAlignment="1">
      <alignment vertical="center" wrapText="1"/>
    </xf>
    <xf numFmtId="0" fontId="4" fillId="2" borderId="9" xfId="0" applyFont="1" applyFill="1" applyBorder="1" applyAlignment="1"/>
    <xf numFmtId="4" fontId="11" fillId="2" borderId="9" xfId="1" applyNumberFormat="1" applyFont="1" applyFill="1" applyBorder="1" applyAlignment="1">
      <alignment horizontal="center" vertical="center" wrapText="1"/>
    </xf>
    <xf numFmtId="0" fontId="4" fillId="2" borderId="1" xfId="0" applyFont="1" applyFill="1" applyBorder="1"/>
    <xf numFmtId="0" fontId="4" fillId="2" borderId="23" xfId="0" applyFont="1" applyFill="1" applyBorder="1"/>
    <xf numFmtId="0" fontId="4" fillId="2" borderId="17" xfId="0" applyFont="1" applyFill="1" applyBorder="1"/>
    <xf numFmtId="0" fontId="4" fillId="2" borderId="17" xfId="0" applyFont="1" applyFill="1" applyBorder="1" applyAlignment="1">
      <alignment horizontal="center" vertical="center"/>
    </xf>
    <xf numFmtId="4" fontId="4" fillId="2" borderId="17" xfId="0" applyNumberFormat="1" applyFont="1" applyFill="1" applyBorder="1" applyAlignment="1">
      <alignment horizontal="center" vertical="center"/>
    </xf>
    <xf numFmtId="0" fontId="4" fillId="2" borderId="9" xfId="0" applyFont="1" applyFill="1" applyBorder="1"/>
    <xf numFmtId="2" fontId="11" fillId="2" borderId="9" xfId="1"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left" wrapText="1"/>
    </xf>
    <xf numFmtId="0" fontId="11" fillId="2" borderId="24"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11" fillId="2" borderId="21" xfId="0" applyFont="1" applyFill="1" applyBorder="1" applyAlignment="1">
      <alignment horizontal="center" vertical="center" wrapText="1"/>
    </xf>
    <xf numFmtId="0" fontId="12" fillId="2" borderId="26" xfId="0" applyFont="1" applyFill="1" applyBorder="1" applyAlignment="1">
      <alignment vertical="center" wrapText="1"/>
    </xf>
    <xf numFmtId="0" fontId="11" fillId="2" borderId="27" xfId="0" applyFont="1" applyFill="1" applyBorder="1" applyAlignment="1">
      <alignment horizontal="center" vertical="center" wrapText="1"/>
    </xf>
    <xf numFmtId="2" fontId="11" fillId="2" borderId="13" xfId="1" applyNumberFormat="1" applyFont="1" applyFill="1" applyBorder="1" applyAlignment="1">
      <alignment horizontal="center" vertical="center" wrapText="1"/>
    </xf>
    <xf numFmtId="0" fontId="13" fillId="2" borderId="7" xfId="0" applyFont="1" applyFill="1" applyBorder="1" applyAlignment="1">
      <alignment horizontal="left" vertical="center" wrapText="1"/>
    </xf>
    <xf numFmtId="0" fontId="4" fillId="2" borderId="1" xfId="0" applyFont="1" applyFill="1" applyBorder="1" applyAlignment="1">
      <alignment horizontal="left" vertical="center" wrapText="1"/>
    </xf>
    <xf numFmtId="0" fontId="11" fillId="2" borderId="25" xfId="0" applyFont="1" applyFill="1" applyBorder="1" applyAlignment="1">
      <alignment vertical="center" wrapText="1"/>
    </xf>
    <xf numFmtId="3" fontId="11" fillId="2" borderId="1" xfId="1" applyNumberFormat="1" applyFont="1" applyFill="1" applyBorder="1" applyAlignment="1">
      <alignment horizontal="center" vertical="center" wrapText="1"/>
    </xf>
    <xf numFmtId="0" fontId="13" fillId="2" borderId="6" xfId="0" applyFont="1" applyFill="1" applyBorder="1" applyAlignment="1">
      <alignment horizontal="left" vertical="center" wrapText="1"/>
    </xf>
    <xf numFmtId="3" fontId="4" fillId="2" borderId="23" xfId="0" applyNumberFormat="1" applyFont="1" applyFill="1" applyBorder="1" applyAlignment="1">
      <alignment horizontal="center" vertical="center" wrapText="1"/>
    </xf>
    <xf numFmtId="0" fontId="4" fillId="2" borderId="18" xfId="0" applyFont="1" applyFill="1" applyBorder="1"/>
    <xf numFmtId="0" fontId="11" fillId="2" borderId="26" xfId="0" applyFont="1" applyFill="1" applyBorder="1" applyAlignment="1">
      <alignment horizontal="left" wrapText="1"/>
    </xf>
    <xf numFmtId="3" fontId="4" fillId="2" borderId="1" xfId="0" applyNumberFormat="1" applyFont="1" applyFill="1" applyBorder="1" applyAlignment="1">
      <alignment horizontal="center" vertical="center" wrapText="1"/>
    </xf>
    <xf numFmtId="0" fontId="4" fillId="2" borderId="19" xfId="0" applyFont="1" applyFill="1" applyBorder="1" applyAlignment="1">
      <alignment wrapText="1"/>
    </xf>
    <xf numFmtId="2" fontId="13" fillId="2" borderId="1" xfId="1" applyNumberFormat="1" applyFont="1" applyFill="1" applyBorder="1" applyAlignment="1">
      <alignment horizontal="center" vertical="center" wrapText="1"/>
    </xf>
    <xf numFmtId="0" fontId="4" fillId="2" borderId="19" xfId="5" applyFont="1" applyFill="1" applyBorder="1" applyAlignment="1">
      <alignment wrapText="1"/>
    </xf>
    <xf numFmtId="0" fontId="4" fillId="2" borderId="28" xfId="5" applyFont="1" applyFill="1" applyBorder="1" applyAlignment="1">
      <alignment wrapText="1"/>
    </xf>
    <xf numFmtId="0" fontId="4" fillId="2" borderId="19" xfId="5" applyFont="1" applyFill="1" applyBorder="1" applyAlignment="1">
      <alignment horizontal="center" vertical="center" wrapText="1"/>
    </xf>
    <xf numFmtId="0" fontId="4" fillId="2" borderId="0" xfId="5" applyFont="1" applyFill="1"/>
    <xf numFmtId="0" fontId="13" fillId="2" borderId="0" xfId="0" applyFont="1" applyFill="1" applyBorder="1" applyAlignment="1">
      <alignment horizontal="left" vertical="center" wrapText="1"/>
    </xf>
    <xf numFmtId="49" fontId="11" fillId="2" borderId="0" xfId="0" applyNumberFormat="1"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0" xfId="0" applyFont="1" applyFill="1" applyBorder="1" applyAlignment="1">
      <alignment vertical="center" wrapText="1"/>
    </xf>
    <xf numFmtId="3" fontId="11" fillId="2" borderId="0" xfId="1" applyNumberFormat="1" applyFont="1" applyFill="1" applyBorder="1" applyAlignment="1">
      <alignment horizontal="center" vertical="center" wrapText="1"/>
    </xf>
    <xf numFmtId="0" fontId="11" fillId="2" borderId="13" xfId="0" applyFont="1" applyFill="1" applyBorder="1" applyAlignment="1">
      <alignment vertical="center" wrapText="1"/>
    </xf>
    <xf numFmtId="0" fontId="11" fillId="2" borderId="27" xfId="0" applyFont="1" applyFill="1" applyBorder="1" applyAlignment="1">
      <alignment vertical="center" wrapText="1"/>
    </xf>
    <xf numFmtId="0" fontId="4" fillId="2" borderId="13" xfId="0" applyFont="1" applyFill="1" applyBorder="1"/>
    <xf numFmtId="0" fontId="11" fillId="2" borderId="8" xfId="0" applyFont="1" applyFill="1" applyBorder="1" applyAlignment="1">
      <alignment vertical="center" wrapText="1"/>
    </xf>
    <xf numFmtId="0" fontId="11" fillId="2" borderId="20" xfId="0" applyFont="1" applyFill="1" applyBorder="1" applyAlignment="1">
      <alignment vertical="center" wrapText="1"/>
    </xf>
    <xf numFmtId="0" fontId="4" fillId="2" borderId="8" xfId="0" applyFont="1" applyFill="1" applyBorder="1"/>
    <xf numFmtId="0" fontId="12" fillId="2" borderId="6" xfId="0" applyFont="1" applyFill="1" applyBorder="1" applyAlignment="1">
      <alignment vertical="center" wrapText="1"/>
    </xf>
    <xf numFmtId="0" fontId="11" fillId="2" borderId="17"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23" xfId="0" applyFont="1" applyFill="1" applyBorder="1" applyAlignment="1">
      <alignment horizontal="center" vertical="center" wrapText="1"/>
    </xf>
    <xf numFmtId="4" fontId="11" fillId="2" borderId="23" xfId="1" applyNumberFormat="1" applyFont="1" applyFill="1" applyBorder="1" applyAlignment="1">
      <alignment horizontal="center" vertical="center" wrapText="1"/>
    </xf>
    <xf numFmtId="0" fontId="11" fillId="2" borderId="17" xfId="0" applyFont="1" applyFill="1" applyBorder="1" applyAlignment="1">
      <alignment horizontal="right" vertical="center" wrapText="1"/>
    </xf>
    <xf numFmtId="0" fontId="13" fillId="2" borderId="11" xfId="0" applyFont="1" applyFill="1" applyBorder="1" applyAlignment="1">
      <alignment horizontal="left" vertical="center" wrapText="1"/>
    </xf>
    <xf numFmtId="0" fontId="7" fillId="2" borderId="0" xfId="0" applyFont="1" applyFill="1" applyAlignment="1"/>
    <xf numFmtId="0" fontId="4" fillId="2" borderId="0" xfId="0" applyFont="1" applyFill="1" applyAlignment="1">
      <alignment horizontal="left"/>
    </xf>
    <xf numFmtId="0" fontId="4" fillId="2" borderId="0" xfId="0" applyFont="1" applyFill="1"/>
    <xf numFmtId="0" fontId="7" fillId="2" borderId="0" xfId="0" applyFont="1" applyFill="1" applyAlignment="1">
      <alignment wrapText="1"/>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6" fillId="2" borderId="0" xfId="0" applyFont="1" applyFill="1" applyAlignment="1">
      <alignment horizontal="center"/>
    </xf>
    <xf numFmtId="0" fontId="11" fillId="2" borderId="1" xfId="0" applyFont="1" applyFill="1" applyBorder="1" applyAlignment="1">
      <alignment horizontal="center" wrapText="1"/>
    </xf>
    <xf numFmtId="0" fontId="11" fillId="2" borderId="0" xfId="0" applyFont="1" applyFill="1" applyBorder="1" applyAlignment="1">
      <alignment horizontal="center" wrapText="1"/>
    </xf>
    <xf numFmtId="0" fontId="13" fillId="2" borderId="1" xfId="5" applyFont="1" applyFill="1" applyBorder="1" applyAlignment="1">
      <alignment horizontal="left" wrapText="1"/>
    </xf>
    <xf numFmtId="0" fontId="4" fillId="2" borderId="29" xfId="5" applyFont="1" applyFill="1" applyBorder="1" applyAlignment="1">
      <alignment horizontal="center" vertical="center" wrapText="1"/>
    </xf>
    <xf numFmtId="0" fontId="4" fillId="2" borderId="27" xfId="5" applyFont="1" applyFill="1" applyBorder="1" applyAlignment="1">
      <alignment horizontal="center" vertical="center" wrapText="1"/>
    </xf>
    <xf numFmtId="0" fontId="4" fillId="2" borderId="1" xfId="5" applyFont="1" applyFill="1" applyBorder="1" applyAlignment="1">
      <alignment horizontal="center" vertical="center" wrapText="1"/>
    </xf>
    <xf numFmtId="0" fontId="5" fillId="2" borderId="0" xfId="0" applyFont="1" applyFill="1"/>
    <xf numFmtId="0" fontId="5" fillId="2" borderId="0" xfId="0" applyFont="1" applyFill="1" applyAlignment="1">
      <alignment horizontal="left"/>
    </xf>
    <xf numFmtId="0" fontId="15" fillId="2" borderId="0" xfId="4" applyFill="1"/>
    <xf numFmtId="0" fontId="7" fillId="0" borderId="0" xfId="0" applyFont="1" applyFill="1" applyAlignment="1"/>
    <xf numFmtId="0" fontId="4" fillId="0" borderId="0" xfId="0" applyFont="1" applyFill="1" applyAlignment="1">
      <alignment horizontal="left"/>
    </xf>
    <xf numFmtId="0" fontId="4" fillId="0" borderId="0" xfId="0" applyFont="1" applyFill="1"/>
    <xf numFmtId="0" fontId="7" fillId="0" borderId="0" xfId="0" applyFont="1" applyFill="1" applyAlignment="1">
      <alignment wrapText="1"/>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4" fillId="0" borderId="35"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6" fillId="0" borderId="0" xfId="0" applyFont="1" applyFill="1" applyAlignment="1">
      <alignment horizontal="center"/>
    </xf>
    <xf numFmtId="0" fontId="11" fillId="0" borderId="34" xfId="0" applyFont="1" applyFill="1" applyBorder="1" applyAlignment="1">
      <alignment horizontal="center" wrapText="1"/>
    </xf>
    <xf numFmtId="0" fontId="11" fillId="0" borderId="35" xfId="0" applyFont="1" applyFill="1" applyBorder="1" applyAlignment="1">
      <alignment horizontal="center" wrapText="1"/>
    </xf>
    <xf numFmtId="0" fontId="11" fillId="0" borderId="36" xfId="0" applyFont="1" applyFill="1" applyBorder="1" applyAlignment="1">
      <alignment horizontal="center" wrapText="1"/>
    </xf>
    <xf numFmtId="0" fontId="4" fillId="0" borderId="35" xfId="0" applyFont="1" applyFill="1" applyBorder="1" applyAlignment="1">
      <alignment horizontal="left" vertical="top" wrapText="1"/>
    </xf>
    <xf numFmtId="0" fontId="4" fillId="0" borderId="35" xfId="0" applyFont="1" applyFill="1" applyBorder="1" applyAlignment="1">
      <alignment vertical="center" wrapText="1"/>
    </xf>
    <xf numFmtId="0" fontId="4" fillId="0" borderId="36" xfId="0" applyFont="1" applyFill="1" applyBorder="1" applyAlignment="1">
      <alignment horizontal="center" vertical="center" wrapText="1"/>
    </xf>
    <xf numFmtId="0" fontId="4" fillId="0" borderId="35" xfId="0" applyFont="1" applyFill="1" applyBorder="1" applyAlignment="1">
      <alignment horizontal="left" vertical="center" wrapText="1"/>
    </xf>
    <xf numFmtId="0" fontId="4" fillId="0" borderId="35" xfId="0" applyFont="1" applyFill="1" applyBorder="1" applyAlignment="1">
      <alignment wrapText="1"/>
    </xf>
    <xf numFmtId="0" fontId="4" fillId="0" borderId="36" xfId="0" applyFont="1" applyFill="1" applyBorder="1" applyAlignment="1">
      <alignment wrapText="1"/>
    </xf>
    <xf numFmtId="0" fontId="13" fillId="0" borderId="35" xfId="0" applyFont="1" applyFill="1" applyBorder="1" applyAlignment="1">
      <alignment horizontal="left" wrapText="1"/>
    </xf>
    <xf numFmtId="0" fontId="4" fillId="0" borderId="45" xfId="0" applyFont="1" applyFill="1" applyBorder="1" applyAlignment="1">
      <alignment wrapText="1"/>
    </xf>
    <xf numFmtId="0" fontId="10" fillId="3" borderId="36" xfId="0" applyFont="1" applyFill="1" applyBorder="1" applyAlignment="1">
      <alignment horizontal="center" vertical="center" wrapText="1"/>
    </xf>
    <xf numFmtId="0" fontId="11" fillId="0" borderId="35" xfId="0" applyFont="1" applyFill="1" applyBorder="1" applyAlignment="1">
      <alignment horizontal="left" wrapText="1"/>
    </xf>
    <xf numFmtId="0" fontId="4" fillId="0" borderId="35" xfId="0" applyFont="1" applyFill="1" applyBorder="1" applyAlignment="1">
      <alignment horizontal="center"/>
    </xf>
    <xf numFmtId="0" fontId="11" fillId="0" borderId="35" xfId="0" applyFont="1" applyFill="1" applyBorder="1" applyAlignment="1">
      <alignment vertical="center" wrapText="1"/>
    </xf>
    <xf numFmtId="0" fontId="4" fillId="0" borderId="35" xfId="0" applyFont="1" applyFill="1" applyBorder="1" applyAlignment="1"/>
    <xf numFmtId="2" fontId="13" fillId="3" borderId="36" xfId="1" applyNumberFormat="1" applyFont="1" applyFill="1" applyBorder="1" applyAlignment="1">
      <alignment horizontal="center" vertical="center" wrapText="1"/>
    </xf>
    <xf numFmtId="0" fontId="12" fillId="4" borderId="35" xfId="0" applyFont="1" applyFill="1" applyBorder="1" applyAlignment="1">
      <alignment vertical="center" wrapText="1"/>
    </xf>
    <xf numFmtId="4" fontId="11" fillId="3" borderId="36" xfId="1" applyNumberFormat="1" applyFont="1" applyFill="1" applyBorder="1" applyAlignment="1">
      <alignment horizontal="center" vertical="center" wrapText="1"/>
    </xf>
    <xf numFmtId="4" fontId="11" fillId="0" borderId="36" xfId="1" applyNumberFormat="1" applyFont="1" applyFill="1" applyBorder="1" applyAlignment="1">
      <alignment horizontal="center" vertical="center" wrapText="1"/>
    </xf>
    <xf numFmtId="0" fontId="12" fillId="4" borderId="35" xfId="0" applyFont="1" applyFill="1" applyBorder="1" applyAlignment="1">
      <alignment horizontal="left" vertical="center" wrapText="1"/>
    </xf>
    <xf numFmtId="2" fontId="11" fillId="0" borderId="36" xfId="1" applyNumberFormat="1" applyFont="1" applyFill="1" applyBorder="1" applyAlignment="1">
      <alignment horizontal="center" vertical="center" wrapText="1"/>
    </xf>
    <xf numFmtId="0" fontId="12" fillId="4" borderId="35" xfId="0" applyFont="1" applyFill="1" applyBorder="1" applyAlignment="1">
      <alignment horizontal="right" vertical="center" wrapText="1"/>
    </xf>
    <xf numFmtId="0" fontId="11" fillId="0" borderId="35" xfId="0" applyFont="1" applyFill="1" applyBorder="1" applyAlignment="1">
      <alignment horizontal="center" vertical="center" wrapText="1"/>
    </xf>
    <xf numFmtId="0" fontId="4" fillId="0" borderId="35" xfId="0" applyFont="1" applyFill="1" applyBorder="1"/>
    <xf numFmtId="2" fontId="4" fillId="3" borderId="36" xfId="1" applyNumberFormat="1" applyFont="1" applyFill="1" applyBorder="1" applyAlignment="1">
      <alignment horizontal="center" vertical="center" wrapText="1"/>
    </xf>
    <xf numFmtId="2" fontId="4" fillId="0" borderId="36" xfId="1" applyNumberFormat="1" applyFont="1" applyFill="1" applyBorder="1" applyAlignment="1">
      <alignment horizontal="center" vertical="center" wrapText="1"/>
    </xf>
    <xf numFmtId="0" fontId="4" fillId="0" borderId="45" xfId="0" applyFont="1" applyFill="1" applyBorder="1" applyAlignment="1">
      <alignment horizontal="center"/>
    </xf>
    <xf numFmtId="0" fontId="11" fillId="0" borderId="45" xfId="0" applyFont="1" applyFill="1" applyBorder="1" applyAlignment="1">
      <alignment vertical="center" wrapText="1"/>
    </xf>
    <xf numFmtId="0" fontId="4" fillId="0" borderId="45" xfId="0" applyFont="1" applyFill="1" applyBorder="1" applyAlignment="1"/>
    <xf numFmtId="0" fontId="4" fillId="0" borderId="1" xfId="0" applyFont="1" applyFill="1" applyBorder="1" applyAlignment="1">
      <alignment horizontal="center"/>
    </xf>
    <xf numFmtId="0" fontId="11" fillId="0" borderId="1" xfId="0" applyFont="1" applyFill="1" applyBorder="1" applyAlignment="1">
      <alignment vertical="center" wrapText="1"/>
    </xf>
    <xf numFmtId="0" fontId="4" fillId="0" borderId="1" xfId="0" applyFont="1" applyFill="1" applyBorder="1" applyAlignment="1"/>
    <xf numFmtId="2" fontId="11" fillId="0" borderId="1" xfId="1" applyNumberFormat="1" applyFont="1" applyFill="1" applyBorder="1" applyAlignment="1">
      <alignment horizontal="center" vertical="center" wrapText="1"/>
    </xf>
    <xf numFmtId="0" fontId="4" fillId="0" borderId="41" xfId="0" applyFont="1" applyFill="1" applyBorder="1" applyAlignment="1">
      <alignment horizontal="center"/>
    </xf>
    <xf numFmtId="0" fontId="11" fillId="0" borderId="41" xfId="0" applyFont="1" applyFill="1" applyBorder="1" applyAlignment="1">
      <alignment vertical="center" wrapText="1"/>
    </xf>
    <xf numFmtId="0" fontId="4" fillId="0" borderId="41" xfId="0" applyFont="1" applyFill="1" applyBorder="1" applyAlignment="1"/>
    <xf numFmtId="4" fontId="11" fillId="3" borderId="42" xfId="1" applyNumberFormat="1"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45" xfId="0" applyFont="1" applyFill="1" applyBorder="1" applyAlignment="1">
      <alignment horizontal="center" vertical="center" wrapText="1"/>
    </xf>
    <xf numFmtId="2" fontId="11" fillId="0" borderId="47" xfId="1" applyNumberFormat="1" applyFont="1" applyFill="1" applyBorder="1" applyAlignment="1">
      <alignment horizontal="center" vertical="center" wrapText="1"/>
    </xf>
    <xf numFmtId="0" fontId="11" fillId="0" borderId="45" xfId="0" applyFont="1" applyFill="1" applyBorder="1" applyAlignment="1">
      <alignment horizontal="left" wrapText="1"/>
    </xf>
    <xf numFmtId="0" fontId="13" fillId="0" borderId="1" xfId="0" applyFont="1" applyFill="1" applyBorder="1" applyAlignment="1">
      <alignment horizontal="left" wrapText="1"/>
    </xf>
    <xf numFmtId="0" fontId="11" fillId="0" borderId="41" xfId="0" applyFont="1" applyFill="1" applyBorder="1" applyAlignment="1">
      <alignment horizontal="left" wrapText="1"/>
    </xf>
    <xf numFmtId="0" fontId="10" fillId="0" borderId="35" xfId="0" applyFont="1" applyFill="1" applyBorder="1" applyAlignment="1">
      <alignment horizontal="left" vertical="center" wrapText="1"/>
    </xf>
    <xf numFmtId="2" fontId="11" fillId="3" borderId="36" xfId="1" applyNumberFormat="1" applyFont="1" applyFill="1" applyBorder="1" applyAlignment="1">
      <alignment horizontal="center" vertical="center" wrapText="1"/>
    </xf>
    <xf numFmtId="0" fontId="5" fillId="0" borderId="0" xfId="0" applyFont="1" applyFill="1" applyAlignment="1">
      <alignment horizontal="left"/>
    </xf>
    <xf numFmtId="0" fontId="5" fillId="0" borderId="0" xfId="0" applyFont="1" applyFill="1"/>
    <xf numFmtId="0" fontId="18" fillId="0" borderId="0" xfId="0" applyFont="1" applyAlignment="1">
      <alignment vertical="center"/>
    </xf>
    <xf numFmtId="0" fontId="13" fillId="0" borderId="35" xfId="5" applyFont="1" applyFill="1" applyBorder="1" applyAlignment="1">
      <alignment horizontal="left" wrapText="1"/>
    </xf>
    <xf numFmtId="0" fontId="4" fillId="0" borderId="29" xfId="5" applyFont="1" applyFill="1" applyBorder="1" applyAlignment="1">
      <alignment horizontal="center" vertical="center" wrapText="1"/>
    </xf>
    <xf numFmtId="0" fontId="4" fillId="0" borderId="35" xfId="5" applyFont="1" applyFill="1" applyBorder="1" applyAlignment="1">
      <alignment horizontal="center" vertical="center" wrapText="1"/>
    </xf>
    <xf numFmtId="0" fontId="10" fillId="3" borderId="35" xfId="5" applyFont="1" applyFill="1" applyBorder="1" applyAlignment="1">
      <alignment horizontal="center" vertical="center" wrapText="1"/>
    </xf>
    <xf numFmtId="0" fontId="11" fillId="5" borderId="35" xfId="0" applyFont="1" applyFill="1" applyBorder="1" applyAlignment="1">
      <alignment horizontal="left" wrapText="1"/>
    </xf>
    <xf numFmtId="4" fontId="4" fillId="3" borderId="35" xfId="0" applyNumberFormat="1" applyFont="1" applyFill="1" applyBorder="1" applyAlignment="1">
      <alignment horizontal="center"/>
    </xf>
    <xf numFmtId="4" fontId="4" fillId="0" borderId="35" xfId="0" applyNumberFormat="1" applyFont="1" applyFill="1" applyBorder="1" applyAlignment="1">
      <alignment horizontal="center"/>
    </xf>
    <xf numFmtId="0" fontId="12" fillId="0" borderId="35" xfId="0" applyFont="1" applyFill="1" applyBorder="1" applyAlignment="1">
      <alignment horizontal="left" vertical="center" wrapText="1"/>
    </xf>
    <xf numFmtId="0" fontId="12" fillId="0" borderId="35" xfId="0" applyFont="1" applyFill="1" applyBorder="1" applyAlignment="1">
      <alignment horizontal="right" vertical="center" wrapText="1"/>
    </xf>
    <xf numFmtId="0" fontId="11" fillId="0" borderId="41"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4" fillId="5" borderId="35" xfId="0" applyFont="1" applyFill="1" applyBorder="1" applyAlignment="1">
      <alignment horizontal="left" vertical="center" wrapText="1"/>
    </xf>
    <xf numFmtId="4" fontId="11" fillId="3" borderId="35"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53" xfId="0" applyFont="1" applyBorder="1" applyAlignment="1">
      <alignment vertical="center" wrapText="1"/>
    </xf>
    <xf numFmtId="4" fontId="11" fillId="6" borderId="35" xfId="0" applyNumberFormat="1" applyFont="1" applyFill="1" applyBorder="1" applyAlignment="1">
      <alignment horizontal="center" vertical="center" wrapText="1"/>
    </xf>
    <xf numFmtId="0" fontId="5" fillId="0" borderId="53" xfId="0" applyFont="1" applyFill="1" applyBorder="1" applyAlignment="1">
      <alignment vertical="center" wrapText="1"/>
    </xf>
    <xf numFmtId="0" fontId="5" fillId="0" borderId="35" xfId="0" applyFont="1" applyFill="1" applyBorder="1" applyAlignment="1">
      <alignment horizontal="left" vertical="center" wrapText="1"/>
    </xf>
    <xf numFmtId="0" fontId="5" fillId="0" borderId="54" xfId="7" applyFont="1" applyFill="1" applyBorder="1" applyAlignment="1">
      <alignment horizontal="left" wrapText="1"/>
    </xf>
    <xf numFmtId="0" fontId="5" fillId="0" borderId="41" xfId="0" applyFont="1" applyBorder="1" applyAlignment="1">
      <alignment vertical="center" wrapText="1"/>
    </xf>
    <xf numFmtId="4" fontId="11" fillId="0" borderId="35" xfId="0" applyNumberFormat="1" applyFont="1" applyFill="1" applyBorder="1" applyAlignment="1">
      <alignment horizontal="center" vertical="center" wrapText="1"/>
    </xf>
    <xf numFmtId="0" fontId="11" fillId="2" borderId="35" xfId="0" applyFont="1" applyFill="1" applyBorder="1" applyAlignment="1">
      <alignment vertical="center" wrapText="1"/>
    </xf>
    <xf numFmtId="0" fontId="10" fillId="0" borderId="35" xfId="0" applyFont="1" applyFill="1" applyBorder="1" applyAlignment="1">
      <alignment horizontal="center" vertical="center" wrapText="1"/>
    </xf>
    <xf numFmtId="3" fontId="11" fillId="2" borderId="35" xfId="0" applyNumberFormat="1" applyFont="1" applyFill="1" applyBorder="1" applyAlignment="1">
      <alignment vertical="center" wrapText="1"/>
    </xf>
    <xf numFmtId="4" fontId="11" fillId="2" borderId="35" xfId="0" applyNumberFormat="1" applyFont="1" applyFill="1" applyBorder="1" applyAlignment="1">
      <alignment horizontal="center" vertical="center" wrapText="1"/>
    </xf>
    <xf numFmtId="3" fontId="11" fillId="0" borderId="35" xfId="0" applyNumberFormat="1" applyFont="1" applyFill="1" applyBorder="1" applyAlignment="1">
      <alignment horizontal="center" vertical="center" wrapText="1"/>
    </xf>
    <xf numFmtId="3" fontId="11" fillId="2" borderId="35" xfId="0" applyNumberFormat="1" applyFont="1" applyFill="1" applyBorder="1" applyAlignment="1">
      <alignment horizontal="center" vertical="center" wrapText="1"/>
    </xf>
    <xf numFmtId="0" fontId="4" fillId="0" borderId="47" xfId="0" applyFont="1" applyFill="1" applyBorder="1" applyAlignment="1">
      <alignment horizontal="center" vertical="center" wrapText="1"/>
    </xf>
    <xf numFmtId="4" fontId="11" fillId="2" borderId="45" xfId="0" applyNumberFormat="1" applyFont="1" applyFill="1" applyBorder="1" applyAlignment="1">
      <alignment vertical="center" wrapText="1"/>
    </xf>
    <xf numFmtId="0" fontId="11" fillId="2" borderId="45" xfId="0" applyFont="1" applyFill="1" applyBorder="1" applyAlignment="1">
      <alignment vertical="center" wrapText="1"/>
    </xf>
    <xf numFmtId="3" fontId="11" fillId="2" borderId="45" xfId="0" applyNumberFormat="1" applyFont="1" applyFill="1" applyBorder="1" applyAlignment="1">
      <alignment vertical="center" wrapText="1"/>
    </xf>
    <xf numFmtId="0" fontId="11" fillId="2" borderId="35" xfId="0" applyFont="1" applyFill="1" applyBorder="1" applyAlignment="1">
      <alignment horizontal="center" vertical="center" wrapText="1"/>
    </xf>
    <xf numFmtId="43" fontId="11" fillId="0" borderId="36" xfId="1" applyFont="1" applyFill="1" applyBorder="1" applyAlignment="1">
      <alignment horizontal="center" vertical="center" wrapText="1"/>
    </xf>
    <xf numFmtId="0" fontId="11" fillId="0" borderId="0" xfId="0" applyFont="1" applyFill="1" applyBorder="1" applyAlignment="1">
      <alignment horizontal="left"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Alignment="1">
      <alignment horizontal="center"/>
    </xf>
    <xf numFmtId="0" fontId="7" fillId="2" borderId="0" xfId="5" applyFont="1" applyFill="1" applyAlignment="1"/>
    <xf numFmtId="0" fontId="4" fillId="0" borderId="0" xfId="5" applyFont="1" applyFill="1" applyAlignment="1">
      <alignment horizontal="left"/>
    </xf>
    <xf numFmtId="0" fontId="4" fillId="0" borderId="0" xfId="5" applyFont="1" applyFill="1"/>
    <xf numFmtId="2" fontId="4" fillId="0" borderId="0" xfId="5" applyNumberFormat="1" applyFont="1" applyFill="1"/>
    <xf numFmtId="0" fontId="7" fillId="0" borderId="0" xfId="5" applyFont="1" applyFill="1" applyAlignment="1">
      <alignment wrapText="1"/>
    </xf>
    <xf numFmtId="0" fontId="8" fillId="0" borderId="0" xfId="5" applyFont="1" applyFill="1" applyBorder="1" applyAlignment="1">
      <alignment horizontal="left" vertical="center"/>
    </xf>
    <xf numFmtId="0" fontId="8" fillId="0" borderId="0" xfId="5" applyFont="1" applyFill="1" applyBorder="1" applyAlignment="1">
      <alignment horizontal="center" vertical="center"/>
    </xf>
    <xf numFmtId="0" fontId="9" fillId="0" borderId="0" xfId="5" applyFont="1" applyFill="1" applyBorder="1" applyAlignment="1">
      <alignment horizontal="center" vertical="center"/>
    </xf>
    <xf numFmtId="0" fontId="4" fillId="0" borderId="37" xfId="5" applyFont="1" applyFill="1" applyBorder="1" applyAlignment="1">
      <alignment horizontal="center" vertical="center" wrapText="1"/>
    </xf>
    <xf numFmtId="0" fontId="4" fillId="0" borderId="38" xfId="5" applyFont="1" applyFill="1" applyBorder="1" applyAlignment="1">
      <alignment horizontal="center" vertical="center" wrapText="1"/>
    </xf>
    <xf numFmtId="1" fontId="4" fillId="0" borderId="56" xfId="5" applyNumberFormat="1" applyFont="1" applyFill="1" applyBorder="1" applyAlignment="1">
      <alignment horizontal="center" vertical="center" wrapText="1"/>
    </xf>
    <xf numFmtId="0" fontId="4" fillId="0" borderId="38" xfId="5" applyFont="1" applyFill="1" applyBorder="1" applyAlignment="1">
      <alignment horizontal="center"/>
    </xf>
    <xf numFmtId="0" fontId="6" fillId="0" borderId="0" xfId="5" applyFont="1" applyFill="1" applyAlignment="1">
      <alignment horizontal="center"/>
    </xf>
    <xf numFmtId="0" fontId="4" fillId="0" borderId="41" xfId="5" applyFont="1" applyFill="1" applyBorder="1"/>
    <xf numFmtId="0" fontId="11" fillId="0" borderId="34" xfId="5" applyFont="1" applyFill="1" applyBorder="1" applyAlignment="1">
      <alignment horizontal="center" wrapText="1"/>
    </xf>
    <xf numFmtId="0" fontId="11" fillId="0" borderId="35" xfId="5" applyFont="1" applyFill="1" applyBorder="1" applyAlignment="1">
      <alignment horizontal="center" wrapText="1"/>
    </xf>
    <xf numFmtId="2" fontId="11" fillId="0" borderId="54" xfId="5" applyNumberFormat="1" applyFont="1" applyFill="1" applyBorder="1" applyAlignment="1">
      <alignment horizontal="center" wrapText="1"/>
    </xf>
    <xf numFmtId="0" fontId="4" fillId="0" borderId="35" xfId="5" applyFont="1" applyFill="1" applyBorder="1"/>
    <xf numFmtId="0" fontId="4" fillId="0" borderId="35" xfId="5" applyFont="1" applyFill="1" applyBorder="1" applyAlignment="1">
      <alignment horizontal="left" vertical="top" wrapText="1"/>
    </xf>
    <xf numFmtId="0" fontId="4" fillId="0" borderId="35" xfId="5" applyFont="1" applyFill="1" applyBorder="1" applyAlignment="1">
      <alignment vertical="center" wrapText="1"/>
    </xf>
    <xf numFmtId="2" fontId="4" fillId="0" borderId="54" xfId="5" applyNumberFormat="1" applyFont="1" applyFill="1" applyBorder="1" applyAlignment="1">
      <alignment horizontal="center" vertical="center" wrapText="1"/>
    </xf>
    <xf numFmtId="0" fontId="4" fillId="0" borderId="36" xfId="5" applyFont="1" applyFill="1" applyBorder="1"/>
    <xf numFmtId="0" fontId="4" fillId="0" borderId="35" xfId="5" applyFont="1" applyFill="1" applyBorder="1" applyAlignment="1">
      <alignment horizontal="left" vertical="center" wrapText="1"/>
    </xf>
    <xf numFmtId="0" fontId="4" fillId="0" borderId="35" xfId="5" applyFont="1" applyFill="1" applyBorder="1" applyAlignment="1">
      <alignment wrapText="1"/>
    </xf>
    <xf numFmtId="2" fontId="4" fillId="0" borderId="54" xfId="5" applyNumberFormat="1" applyFont="1" applyFill="1" applyBorder="1" applyAlignment="1">
      <alignment wrapText="1"/>
    </xf>
    <xf numFmtId="0" fontId="4" fillId="0" borderId="45" xfId="5" applyFont="1" applyFill="1" applyBorder="1" applyAlignment="1">
      <alignment horizontal="center" vertical="center" wrapText="1"/>
    </xf>
    <xf numFmtId="0" fontId="11" fillId="0" borderId="35" xfId="5" applyFont="1" applyFill="1" applyBorder="1" applyAlignment="1">
      <alignment horizontal="left" wrapText="1"/>
    </xf>
    <xf numFmtId="0" fontId="11" fillId="0" borderId="35" xfId="5" applyFont="1" applyFill="1" applyBorder="1" applyAlignment="1">
      <alignment vertical="center" wrapText="1"/>
    </xf>
    <xf numFmtId="0" fontId="4" fillId="0" borderId="35" xfId="5" applyFont="1" applyFill="1" applyBorder="1" applyAlignment="1"/>
    <xf numFmtId="2" fontId="11" fillId="3" borderId="54" xfId="3" applyNumberFormat="1" applyFont="1" applyFill="1" applyBorder="1" applyAlignment="1">
      <alignment horizontal="center" vertical="center" wrapText="1"/>
    </xf>
    <xf numFmtId="2" fontId="11" fillId="3" borderId="36" xfId="3" applyNumberFormat="1" applyFont="1" applyFill="1" applyBorder="1" applyAlignment="1">
      <alignment horizontal="center" vertical="center" wrapText="1"/>
    </xf>
    <xf numFmtId="0" fontId="12" fillId="0" borderId="35" xfId="5" applyFont="1" applyFill="1" applyBorder="1" applyAlignment="1">
      <alignment vertical="center" wrapText="1"/>
    </xf>
    <xf numFmtId="2" fontId="11" fillId="0" borderId="54" xfId="3" applyNumberFormat="1" applyFont="1" applyFill="1" applyBorder="1" applyAlignment="1">
      <alignment horizontal="center" vertical="center" wrapText="1"/>
    </xf>
    <xf numFmtId="2" fontId="11" fillId="0" borderId="36" xfId="3" applyNumberFormat="1" applyFont="1" applyFill="1" applyBorder="1" applyAlignment="1">
      <alignment horizontal="center" vertical="center" wrapText="1"/>
    </xf>
    <xf numFmtId="0" fontId="12" fillId="0" borderId="35" xfId="5" applyFont="1" applyFill="1" applyBorder="1" applyAlignment="1">
      <alignment horizontal="left" vertical="center" wrapText="1"/>
    </xf>
    <xf numFmtId="0" fontId="12" fillId="0" borderId="35" xfId="5" applyFont="1" applyFill="1" applyBorder="1" applyAlignment="1">
      <alignment horizontal="right" vertical="center" wrapText="1"/>
    </xf>
    <xf numFmtId="4" fontId="11" fillId="0" borderId="54" xfId="4" applyNumberFormat="1" applyFont="1" applyFill="1" applyBorder="1" applyAlignment="1">
      <alignment horizontal="center"/>
    </xf>
    <xf numFmtId="4" fontId="11" fillId="3" borderId="36" xfId="4" applyNumberFormat="1" applyFont="1" applyFill="1" applyBorder="1" applyAlignment="1">
      <alignment horizontal="center"/>
    </xf>
    <xf numFmtId="0" fontId="4" fillId="0" borderId="36" xfId="5" applyFont="1" applyFill="1" applyBorder="1" applyAlignment="1">
      <alignment horizontal="center"/>
    </xf>
    <xf numFmtId="0" fontId="4" fillId="3" borderId="36" xfId="5" applyFont="1" applyFill="1" applyBorder="1" applyAlignment="1">
      <alignment horizontal="center"/>
    </xf>
    <xf numFmtId="4" fontId="11" fillId="0" borderId="54" xfId="4" applyNumberFormat="1" applyFont="1" applyFill="1" applyBorder="1" applyAlignment="1">
      <alignment horizontal="center" vertical="center"/>
    </xf>
    <xf numFmtId="4" fontId="11" fillId="3" borderId="36" xfId="4" applyNumberFormat="1" applyFont="1" applyFill="1" applyBorder="1" applyAlignment="1">
      <alignment horizontal="center" vertical="center"/>
    </xf>
    <xf numFmtId="0" fontId="4" fillId="0" borderId="35" xfId="5" applyFont="1" applyFill="1" applyBorder="1" applyAlignment="1">
      <alignment horizontal="center"/>
    </xf>
    <xf numFmtId="2" fontId="13" fillId="3" borderId="59" xfId="3" applyNumberFormat="1" applyFont="1" applyFill="1" applyBorder="1" applyAlignment="1">
      <alignment horizontal="center" vertical="center" wrapText="1"/>
    </xf>
    <xf numFmtId="2" fontId="13" fillId="3" borderId="60" xfId="3" applyNumberFormat="1" applyFont="1" applyFill="1" applyBorder="1" applyAlignment="1">
      <alignment horizontal="center" vertical="center" wrapText="1"/>
    </xf>
    <xf numFmtId="2" fontId="11" fillId="3" borderId="35" xfId="3" applyNumberFormat="1" applyFont="1" applyFill="1" applyBorder="1" applyAlignment="1">
      <alignment horizontal="center" vertical="center" wrapText="1"/>
    </xf>
    <xf numFmtId="2" fontId="11" fillId="3" borderId="60" xfId="3" applyNumberFormat="1" applyFont="1" applyFill="1" applyBorder="1" applyAlignment="1">
      <alignment horizontal="center" vertical="center" wrapText="1"/>
    </xf>
    <xf numFmtId="2" fontId="4" fillId="0" borderId="36" xfId="5" applyNumberFormat="1" applyFont="1" applyFill="1" applyBorder="1"/>
    <xf numFmtId="2" fontId="11" fillId="0" borderId="35" xfId="3" applyNumberFormat="1" applyFont="1" applyFill="1" applyBorder="1" applyAlignment="1">
      <alignment horizontal="center" vertical="center" wrapText="1"/>
    </xf>
    <xf numFmtId="0" fontId="4" fillId="3" borderId="60" xfId="5" applyFont="1" applyFill="1" applyBorder="1" applyAlignment="1">
      <alignment horizontal="center"/>
    </xf>
    <xf numFmtId="2" fontId="13" fillId="3" borderId="35" xfId="3" applyNumberFormat="1" applyFont="1" applyFill="1" applyBorder="1" applyAlignment="1">
      <alignment horizontal="center" vertical="center" wrapText="1"/>
    </xf>
    <xf numFmtId="2" fontId="13" fillId="3" borderId="36" xfId="3" applyNumberFormat="1" applyFont="1" applyFill="1" applyBorder="1" applyAlignment="1">
      <alignment horizontal="center" vertical="center" wrapText="1"/>
    </xf>
    <xf numFmtId="0" fontId="4" fillId="0" borderId="35" xfId="5" applyFont="1" applyFill="1" applyBorder="1" applyAlignment="1">
      <alignment horizontal="center" vertical="center"/>
    </xf>
    <xf numFmtId="4" fontId="13" fillId="3" borderId="35" xfId="3" applyNumberFormat="1" applyFont="1" applyFill="1" applyBorder="1" applyAlignment="1">
      <alignment horizontal="center" vertical="center" wrapText="1"/>
    </xf>
    <xf numFmtId="4" fontId="13" fillId="3" borderId="36" xfId="3" applyNumberFormat="1" applyFont="1" applyFill="1" applyBorder="1" applyAlignment="1">
      <alignment horizontal="center" vertical="center" wrapText="1"/>
    </xf>
    <xf numFmtId="4" fontId="11" fillId="3" borderId="35" xfId="3" applyNumberFormat="1" applyFont="1" applyFill="1" applyBorder="1" applyAlignment="1">
      <alignment horizontal="center" vertical="center" wrapText="1"/>
    </xf>
    <xf numFmtId="4" fontId="11" fillId="3" borderId="36" xfId="3" applyNumberFormat="1" applyFont="1" applyFill="1" applyBorder="1" applyAlignment="1">
      <alignment horizontal="center" vertical="center" wrapText="1"/>
    </xf>
    <xf numFmtId="4" fontId="11" fillId="0" borderId="54" xfId="3" applyNumberFormat="1" applyFont="1" applyFill="1" applyBorder="1" applyAlignment="1">
      <alignment horizontal="center" vertical="center" wrapText="1"/>
    </xf>
    <xf numFmtId="4" fontId="4" fillId="3" borderId="36" xfId="5" applyNumberFormat="1" applyFont="1" applyFill="1" applyBorder="1" applyAlignment="1">
      <alignment horizontal="center" vertical="center"/>
    </xf>
    <xf numFmtId="4" fontId="4" fillId="0" borderId="36" xfId="5" applyNumberFormat="1" applyFont="1" applyFill="1" applyBorder="1" applyAlignment="1">
      <alignment horizontal="center" vertical="center"/>
    </xf>
    <xf numFmtId="4" fontId="11" fillId="0" borderId="35" xfId="3" applyNumberFormat="1" applyFont="1" applyFill="1" applyBorder="1" applyAlignment="1">
      <alignment horizontal="center" vertical="center" wrapText="1"/>
    </xf>
    <xf numFmtId="2" fontId="11" fillId="3" borderId="54" xfId="3" applyNumberFormat="1" applyFont="1" applyFill="1" applyBorder="1" applyAlignment="1">
      <alignment horizontal="center" wrapText="1"/>
    </xf>
    <xf numFmtId="4" fontId="11" fillId="0" borderId="36" xfId="3" applyNumberFormat="1" applyFont="1" applyFill="1" applyBorder="1" applyAlignment="1">
      <alignment horizontal="center" vertical="center" wrapText="1"/>
    </xf>
    <xf numFmtId="0" fontId="4" fillId="0" borderId="0" xfId="5" applyFont="1" applyFill="1" applyAlignment="1"/>
    <xf numFmtId="4" fontId="13" fillId="0" borderId="35" xfId="3" applyNumberFormat="1" applyFont="1" applyFill="1" applyBorder="1" applyAlignment="1">
      <alignment horizontal="center" vertical="center" wrapText="1"/>
    </xf>
    <xf numFmtId="4" fontId="13" fillId="0" borderId="36" xfId="3" applyNumberFormat="1" applyFont="1" applyFill="1" applyBorder="1" applyAlignment="1">
      <alignment horizontal="center" vertical="center" wrapText="1"/>
    </xf>
    <xf numFmtId="0" fontId="5" fillId="0" borderId="36" xfId="5" applyFont="1" applyFill="1" applyBorder="1"/>
    <xf numFmtId="0" fontId="5" fillId="0" borderId="0" xfId="5" applyFont="1" applyFill="1"/>
    <xf numFmtId="2" fontId="13" fillId="0" borderId="54" xfId="3" applyNumberFormat="1" applyFont="1" applyFill="1" applyBorder="1" applyAlignment="1">
      <alignment horizontal="center" vertical="center" wrapText="1"/>
    </xf>
    <xf numFmtId="0" fontId="11" fillId="0" borderId="35" xfId="5" applyFont="1" applyFill="1" applyBorder="1" applyAlignment="1">
      <alignment horizontal="center" vertical="center" wrapText="1"/>
    </xf>
    <xf numFmtId="2" fontId="13" fillId="3" borderId="54" xfId="3" applyNumberFormat="1" applyFont="1" applyFill="1" applyBorder="1" applyAlignment="1">
      <alignment horizontal="center" vertical="center" wrapText="1"/>
    </xf>
    <xf numFmtId="2" fontId="4" fillId="0" borderId="36" xfId="5" applyNumberFormat="1" applyFont="1" applyFill="1" applyBorder="1" applyAlignment="1">
      <alignment horizontal="center" vertical="center"/>
    </xf>
    <xf numFmtId="2" fontId="4" fillId="3" borderId="36" xfId="5" applyNumberFormat="1" applyFont="1" applyFill="1" applyBorder="1" applyAlignment="1">
      <alignment horizontal="center" vertical="center"/>
    </xf>
    <xf numFmtId="2" fontId="13" fillId="0" borderId="36" xfId="3" applyNumberFormat="1" applyFont="1" applyFill="1" applyBorder="1" applyAlignment="1">
      <alignment horizontal="center" vertical="center" wrapText="1"/>
    </xf>
    <xf numFmtId="164" fontId="13" fillId="0" borderId="54" xfId="3" applyNumberFormat="1" applyFont="1" applyFill="1" applyBorder="1" applyAlignment="1">
      <alignment horizontal="center" vertical="center" wrapText="1"/>
    </xf>
    <xf numFmtId="164" fontId="13" fillId="0" borderId="36" xfId="3" applyNumberFormat="1" applyFont="1" applyFill="1" applyBorder="1" applyAlignment="1">
      <alignment horizontal="center" vertical="center" wrapText="1"/>
    </xf>
    <xf numFmtId="164" fontId="11" fillId="0" borderId="54" xfId="3" applyNumberFormat="1" applyFont="1" applyFill="1" applyBorder="1" applyAlignment="1">
      <alignment horizontal="center" vertical="center" wrapText="1"/>
    </xf>
    <xf numFmtId="164" fontId="11" fillId="0" borderId="36" xfId="3" applyNumberFormat="1" applyFont="1" applyFill="1" applyBorder="1" applyAlignment="1">
      <alignment horizontal="center" vertical="center" wrapText="1"/>
    </xf>
    <xf numFmtId="0" fontId="11" fillId="0" borderId="45" xfId="5" applyFont="1" applyFill="1" applyBorder="1" applyAlignment="1">
      <alignment horizontal="left" vertical="center" wrapText="1"/>
    </xf>
    <xf numFmtId="0" fontId="21" fillId="0" borderId="45" xfId="5" applyFont="1" applyFill="1" applyBorder="1" applyAlignment="1">
      <alignment horizontal="center" vertical="center" wrapText="1"/>
    </xf>
    <xf numFmtId="0" fontId="11" fillId="0" borderId="36" xfId="4" applyFont="1" applyFill="1" applyBorder="1" applyAlignment="1">
      <alignment horizontal="center" vertical="center" wrapText="1"/>
    </xf>
    <xf numFmtId="0" fontId="11" fillId="0" borderId="54" xfId="5" applyFont="1" applyFill="1" applyBorder="1" applyAlignment="1">
      <alignment horizontal="center" vertical="center" wrapText="1"/>
    </xf>
    <xf numFmtId="165" fontId="11" fillId="0" borderId="54" xfId="3" applyNumberFormat="1" applyFont="1" applyFill="1" applyBorder="1" applyAlignment="1">
      <alignment horizontal="center" vertical="center" wrapText="1"/>
    </xf>
    <xf numFmtId="165" fontId="11" fillId="3" borderId="36" xfId="3" applyNumberFormat="1" applyFont="1" applyFill="1" applyBorder="1" applyAlignment="1">
      <alignment horizontal="center" vertical="center" wrapText="1"/>
    </xf>
    <xf numFmtId="0" fontId="11" fillId="0" borderId="41" xfId="5" applyFont="1" applyFill="1" applyBorder="1" applyAlignment="1">
      <alignment horizontal="left" wrapText="1"/>
    </xf>
    <xf numFmtId="49" fontId="21" fillId="0" borderId="35" xfId="5" applyNumberFormat="1" applyFont="1" applyFill="1" applyBorder="1" applyAlignment="1">
      <alignment horizontal="center" vertical="center" wrapText="1"/>
    </xf>
    <xf numFmtId="0" fontId="11" fillId="0" borderId="21" xfId="5" applyFont="1" applyFill="1" applyBorder="1" applyAlignment="1">
      <alignment horizontal="center" vertical="center" wrapText="1"/>
    </xf>
    <xf numFmtId="0" fontId="11" fillId="0" borderId="59" xfId="5" applyFont="1" applyFill="1" applyBorder="1" applyAlignment="1">
      <alignment horizontal="center" vertical="center" wrapText="1"/>
    </xf>
    <xf numFmtId="0" fontId="16" fillId="0" borderId="35" xfId="5" applyFont="1" applyFill="1" applyBorder="1" applyAlignment="1">
      <alignment horizontal="left" vertical="center" wrapText="1"/>
    </xf>
    <xf numFmtId="0" fontId="10" fillId="0" borderId="35" xfId="5" applyFont="1" applyFill="1" applyBorder="1" applyAlignment="1">
      <alignment wrapText="1"/>
    </xf>
    <xf numFmtId="4" fontId="11" fillId="0" borderId="0" xfId="3" applyNumberFormat="1" applyFont="1" applyFill="1" applyBorder="1" applyAlignment="1">
      <alignment horizontal="center" vertical="center" wrapText="1"/>
    </xf>
    <xf numFmtId="4" fontId="11" fillId="0" borderId="50" xfId="3" applyNumberFormat="1" applyFont="1" applyFill="1" applyBorder="1" applyAlignment="1">
      <alignment horizontal="center" vertical="center" wrapText="1"/>
    </xf>
    <xf numFmtId="0" fontId="13" fillId="0" borderId="38" xfId="5" applyFont="1" applyFill="1" applyBorder="1" applyAlignment="1">
      <alignment horizontal="left" wrapText="1"/>
    </xf>
    <xf numFmtId="49" fontId="22" fillId="0" borderId="35" xfId="5" applyNumberFormat="1" applyFont="1" applyFill="1" applyBorder="1" applyAlignment="1">
      <alignment horizontal="center" vertical="center"/>
    </xf>
    <xf numFmtId="4" fontId="4" fillId="0" borderId="0" xfId="5" applyNumberFormat="1" applyFont="1" applyFill="1" applyBorder="1" applyAlignment="1">
      <alignment horizontal="center" vertical="center"/>
    </xf>
    <xf numFmtId="4" fontId="4" fillId="0" borderId="50" xfId="5" applyNumberFormat="1" applyFont="1" applyFill="1" applyBorder="1" applyAlignment="1">
      <alignment horizontal="center" vertical="center"/>
    </xf>
    <xf numFmtId="49" fontId="22" fillId="0" borderId="45" xfId="5" applyNumberFormat="1" applyFont="1" applyFill="1" applyBorder="1" applyAlignment="1">
      <alignment horizontal="center" vertical="center"/>
    </xf>
    <xf numFmtId="0" fontId="11" fillId="0" borderId="45" xfId="5" applyFont="1" applyFill="1" applyBorder="1" applyAlignment="1">
      <alignment horizontal="center" vertical="center" wrapText="1"/>
    </xf>
    <xf numFmtId="4" fontId="4" fillId="0" borderId="35" xfId="5" applyNumberFormat="1" applyFont="1" applyFill="1" applyBorder="1" applyAlignment="1">
      <alignment horizontal="center" vertical="center"/>
    </xf>
    <xf numFmtId="49" fontId="22" fillId="0" borderId="38" xfId="5" applyNumberFormat="1" applyFont="1" applyFill="1" applyBorder="1" applyAlignment="1">
      <alignment horizontal="center" vertical="center"/>
    </xf>
    <xf numFmtId="0" fontId="11" fillId="0" borderId="38" xfId="5" applyFont="1" applyFill="1" applyBorder="1" applyAlignment="1">
      <alignment horizontal="center" vertical="center" wrapText="1"/>
    </xf>
    <xf numFmtId="4" fontId="4" fillId="0" borderId="38" xfId="5" applyNumberFormat="1" applyFont="1" applyFill="1" applyBorder="1" applyAlignment="1">
      <alignment horizontal="center" vertical="center"/>
    </xf>
    <xf numFmtId="4" fontId="4" fillId="3" borderId="39" xfId="5" applyNumberFormat="1" applyFont="1" applyFill="1" applyBorder="1" applyAlignment="1">
      <alignment horizontal="center" vertical="center"/>
    </xf>
    <xf numFmtId="0" fontId="5" fillId="0" borderId="0" xfId="5" applyFont="1" applyFill="1" applyAlignment="1">
      <alignment horizontal="left"/>
    </xf>
    <xf numFmtId="2" fontId="5" fillId="0" borderId="0" xfId="5" applyNumberFormat="1" applyFont="1" applyFill="1"/>
    <xf numFmtId="0" fontId="4" fillId="0" borderId="0" xfId="0" applyFont="1" applyFill="1" applyAlignment="1">
      <alignment horizontal="center"/>
    </xf>
    <xf numFmtId="0" fontId="4" fillId="0" borderId="0" xfId="0" applyFont="1" applyFill="1" applyAlignment="1">
      <alignment horizontal="center" vertical="center"/>
    </xf>
    <xf numFmtId="0" fontId="4" fillId="2" borderId="0" xfId="0" applyFont="1" applyFill="1" applyAlignment="1">
      <alignment horizontal="center" vertical="center"/>
    </xf>
    <xf numFmtId="0" fontId="10" fillId="3" borderId="19" xfId="5" applyFont="1" applyFill="1" applyBorder="1" applyAlignment="1">
      <alignment horizontal="center" vertical="center" wrapText="1"/>
    </xf>
    <xf numFmtId="0" fontId="4" fillId="3" borderId="17" xfId="0" applyFont="1" applyFill="1" applyBorder="1" applyAlignment="1">
      <alignment horizontal="center"/>
    </xf>
    <xf numFmtId="4" fontId="4" fillId="3" borderId="17" xfId="0" applyNumberFormat="1" applyFont="1" applyFill="1" applyBorder="1" applyAlignment="1">
      <alignment horizontal="center"/>
    </xf>
    <xf numFmtId="2" fontId="11" fillId="3" borderId="17" xfId="1" applyNumberFormat="1" applyFont="1" applyFill="1" applyBorder="1" applyAlignment="1">
      <alignment horizontal="center" vertical="center" wrapText="1"/>
    </xf>
    <xf numFmtId="4" fontId="11" fillId="3" borderId="17" xfId="1" applyNumberFormat="1" applyFont="1" applyFill="1" applyBorder="1" applyAlignment="1">
      <alignment horizontal="center" vertical="center" wrapText="1"/>
    </xf>
    <xf numFmtId="4" fontId="13" fillId="3" borderId="23" xfId="1" applyNumberFormat="1" applyFont="1" applyFill="1" applyBorder="1" applyAlignment="1">
      <alignment horizontal="center" vertical="center" wrapText="1"/>
    </xf>
    <xf numFmtId="2" fontId="13" fillId="3" borderId="17" xfId="1" applyNumberFormat="1" applyFont="1" applyFill="1" applyBorder="1" applyAlignment="1">
      <alignment horizontal="center" vertical="center" wrapText="1"/>
    </xf>
    <xf numFmtId="4" fontId="11" fillId="3" borderId="13" xfId="1" applyNumberFormat="1" applyFont="1" applyFill="1" applyBorder="1" applyAlignment="1">
      <alignment horizontal="center" vertical="center" wrapText="1"/>
    </xf>
    <xf numFmtId="4" fontId="11" fillId="3" borderId="9" xfId="1" applyNumberFormat="1" applyFont="1" applyFill="1" applyBorder="1" applyAlignment="1">
      <alignment horizontal="center" vertical="center" wrapText="1"/>
    </xf>
    <xf numFmtId="0" fontId="4" fillId="3" borderId="17" xfId="0" applyFont="1" applyFill="1" applyBorder="1" applyAlignment="1">
      <alignment horizontal="center" vertical="center"/>
    </xf>
    <xf numFmtId="4" fontId="4" fillId="3" borderId="17" xfId="0" applyNumberFormat="1" applyFont="1" applyFill="1" applyBorder="1" applyAlignment="1">
      <alignment horizontal="center" vertical="center"/>
    </xf>
    <xf numFmtId="2" fontId="13" fillId="3" borderId="23" xfId="1" applyNumberFormat="1" applyFont="1" applyFill="1" applyBorder="1" applyAlignment="1">
      <alignment horizontal="center" vertical="center" wrapText="1"/>
    </xf>
    <xf numFmtId="4" fontId="13" fillId="3" borderId="17" xfId="1" applyNumberFormat="1" applyFont="1" applyFill="1" applyBorder="1" applyAlignment="1">
      <alignment horizontal="center" vertical="center" wrapText="1"/>
    </xf>
    <xf numFmtId="3" fontId="11" fillId="3" borderId="17" xfId="1" applyNumberFormat="1" applyFont="1" applyFill="1" applyBorder="1" applyAlignment="1">
      <alignment horizontal="center" vertical="center" wrapText="1"/>
    </xf>
    <xf numFmtId="3" fontId="11" fillId="3" borderId="2" xfId="0" applyNumberFormat="1" applyFont="1" applyFill="1" applyBorder="1" applyAlignment="1">
      <alignment horizontal="center" vertical="center" wrapText="1"/>
    </xf>
    <xf numFmtId="3" fontId="11" fillId="3" borderId="13" xfId="1" applyNumberFormat="1" applyFont="1" applyFill="1" applyBorder="1" applyAlignment="1">
      <alignment horizontal="center" vertical="center" wrapText="1"/>
    </xf>
    <xf numFmtId="3" fontId="11" fillId="3" borderId="23" xfId="1" applyNumberFormat="1" applyFont="1" applyFill="1" applyBorder="1" applyAlignment="1">
      <alignment horizontal="center" vertical="center" wrapText="1"/>
    </xf>
    <xf numFmtId="3" fontId="4" fillId="3" borderId="23" xfId="0" applyNumberFormat="1" applyFont="1" applyFill="1" applyBorder="1" applyAlignment="1">
      <alignment horizontal="center" vertical="center" wrapText="1"/>
    </xf>
    <xf numFmtId="2" fontId="13" fillId="3" borderId="8" xfId="1" applyNumberFormat="1" applyFont="1" applyFill="1" applyBorder="1" applyAlignment="1">
      <alignment horizontal="center" vertical="center" wrapText="1"/>
    </xf>
    <xf numFmtId="0" fontId="12" fillId="0" borderId="35" xfId="0" applyFont="1" applyFill="1" applyBorder="1" applyAlignment="1">
      <alignment vertical="center" wrapText="1"/>
    </xf>
    <xf numFmtId="0" fontId="12" fillId="0" borderId="45"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0" fillId="0" borderId="1" xfId="0" applyFill="1" applyBorder="1" applyAlignment="1">
      <alignment horizontal="center" vertical="center" wrapText="1"/>
    </xf>
    <xf numFmtId="0" fontId="12" fillId="0" borderId="41" xfId="0" applyFont="1" applyFill="1" applyBorder="1" applyAlignment="1">
      <alignment horizontal="right" vertical="center" wrapText="1"/>
    </xf>
    <xf numFmtId="0" fontId="0" fillId="0" borderId="46" xfId="0" applyFill="1" applyBorder="1" applyAlignment="1">
      <alignment horizontal="center" vertical="center" wrapText="1"/>
    </xf>
    <xf numFmtId="0" fontId="0" fillId="0" borderId="41" xfId="0" applyFill="1" applyBorder="1" applyAlignment="1">
      <alignment horizontal="center" vertical="center" wrapText="1"/>
    </xf>
    <xf numFmtId="4" fontId="13" fillId="3" borderId="36" xfId="1" applyNumberFormat="1" applyFont="1" applyFill="1" applyBorder="1" applyAlignment="1">
      <alignment horizontal="center" vertical="center" wrapText="1"/>
    </xf>
    <xf numFmtId="43" fontId="11" fillId="3" borderId="36" xfId="1" applyNumberFormat="1" applyFont="1" applyFill="1" applyBorder="1" applyAlignment="1">
      <alignment horizontal="center" vertical="center" wrapText="1"/>
    </xf>
    <xf numFmtId="2" fontId="4" fillId="3" borderId="35" xfId="0" applyNumberFormat="1" applyFont="1" applyFill="1" applyBorder="1" applyAlignment="1">
      <alignment horizontal="center"/>
    </xf>
    <xf numFmtId="4" fontId="11" fillId="3" borderId="45" xfId="0" applyNumberFormat="1" applyFont="1" applyFill="1" applyBorder="1" applyAlignment="1">
      <alignment vertical="center" wrapText="1"/>
    </xf>
    <xf numFmtId="4" fontId="11" fillId="0" borderId="36" xfId="4" applyNumberFormat="1" applyFont="1" applyFill="1" applyBorder="1" applyAlignment="1">
      <alignment horizontal="center"/>
    </xf>
    <xf numFmtId="4" fontId="11" fillId="0" borderId="36" xfId="4" applyNumberFormat="1" applyFont="1" applyFill="1" applyBorder="1" applyAlignment="1">
      <alignment horizontal="center" vertical="center"/>
    </xf>
    <xf numFmtId="0" fontId="15" fillId="0" borderId="51" xfId="4" applyFill="1" applyBorder="1" applyAlignment="1">
      <alignment horizontal="center" vertical="center" wrapText="1"/>
    </xf>
    <xf numFmtId="0" fontId="4" fillId="2" borderId="0" xfId="0" applyFont="1" applyFill="1" applyAlignment="1">
      <alignment horizontal="left" wrapText="1"/>
    </xf>
    <xf numFmtId="0" fontId="11" fillId="2" borderId="1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4" fillId="2" borderId="8" xfId="0" applyFont="1" applyFill="1" applyBorder="1" applyAlignment="1">
      <alignment horizontal="center" wrapText="1"/>
    </xf>
    <xf numFmtId="0" fontId="4" fillId="2" borderId="9" xfId="0" applyFont="1" applyFill="1" applyBorder="1" applyAlignment="1">
      <alignment horizont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3" xfId="0"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0" xfId="4" applyFont="1" applyFill="1" applyAlignment="1">
      <alignment horizontal="left" vertical="top" wrapText="1"/>
    </xf>
    <xf numFmtId="0" fontId="11" fillId="2" borderId="0" xfId="4" applyFont="1" applyFill="1" applyAlignment="1">
      <alignment horizontal="left" vertical="center" wrapText="1"/>
    </xf>
    <xf numFmtId="0" fontId="9"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1" fillId="2" borderId="3" xfId="0" applyFont="1" applyFill="1" applyBorder="1" applyAlignment="1">
      <alignment horizontal="center" wrapText="1"/>
    </xf>
    <xf numFmtId="0" fontId="11" fillId="2" borderId="4" xfId="0" applyFont="1" applyFill="1" applyBorder="1" applyAlignment="1">
      <alignment horizontal="center" wrapText="1"/>
    </xf>
    <xf numFmtId="0" fontId="11" fillId="2" borderId="5" xfId="0" applyFont="1" applyFill="1" applyBorder="1" applyAlignment="1">
      <alignment horizontal="center" wrapText="1"/>
    </xf>
    <xf numFmtId="14" fontId="11" fillId="0" borderId="11" xfId="0" applyNumberFormat="1" applyFont="1" applyFill="1" applyBorder="1" applyAlignment="1">
      <alignment horizontal="center" vertical="top" wrapText="1"/>
    </xf>
    <xf numFmtId="14" fontId="11" fillId="0" borderId="18" xfId="0" applyNumberFormat="1" applyFont="1" applyFill="1" applyBorder="1" applyAlignment="1">
      <alignment horizontal="center" vertical="top" wrapText="1"/>
    </xf>
    <xf numFmtId="14" fontId="11" fillId="0" borderId="19" xfId="0" applyNumberFormat="1" applyFont="1" applyFill="1" applyBorder="1" applyAlignment="1">
      <alignment horizontal="center" vertical="top" wrapText="1"/>
    </xf>
    <xf numFmtId="0" fontId="11" fillId="2" borderId="11"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49" fontId="11" fillId="2" borderId="11" xfId="0" applyNumberFormat="1" applyFont="1" applyFill="1" applyBorder="1" applyAlignment="1">
      <alignment horizontal="center" vertical="center" wrapText="1"/>
    </xf>
    <xf numFmtId="49" fontId="11" fillId="2" borderId="18" xfId="0" applyNumberFormat="1" applyFont="1" applyFill="1" applyBorder="1" applyAlignment="1">
      <alignment horizontal="center" vertical="center" wrapText="1"/>
    </xf>
    <xf numFmtId="49" fontId="11" fillId="2" borderId="19" xfId="0" applyNumberFormat="1"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2" fontId="11" fillId="0" borderId="47" xfId="1" applyNumberFormat="1"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42" xfId="0" applyFill="1" applyBorder="1" applyAlignment="1">
      <alignment horizontal="center" vertical="center" wrapText="1"/>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31" xfId="0" applyFont="1" applyFill="1" applyBorder="1" applyAlignment="1">
      <alignment horizontal="center" wrapText="1"/>
    </xf>
    <xf numFmtId="0" fontId="4" fillId="0" borderId="34" xfId="0" applyFont="1" applyFill="1" applyBorder="1" applyAlignment="1">
      <alignment horizontal="center" wrapText="1"/>
    </xf>
    <xf numFmtId="0" fontId="4" fillId="0" borderId="32"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6" xfId="0" applyFont="1" applyFill="1" applyBorder="1" applyAlignment="1">
      <alignment horizontal="center" vertical="center" wrapText="1"/>
    </xf>
    <xf numFmtId="17" fontId="11" fillId="0" borderId="45" xfId="0" applyNumberFormat="1" applyFont="1" applyFill="1" applyBorder="1" applyAlignment="1">
      <alignment horizontal="center" vertical="center" wrapText="1"/>
    </xf>
    <xf numFmtId="0" fontId="0" fillId="0" borderId="41" xfId="0"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0" fillId="0" borderId="46" xfId="0" applyFill="1" applyBorder="1" applyAlignment="1">
      <alignment horizontal="center" vertical="center" wrapText="1"/>
    </xf>
    <xf numFmtId="0" fontId="11" fillId="0" borderId="40" xfId="0" applyFont="1" applyFill="1" applyBorder="1" applyAlignment="1">
      <alignment horizontal="center" wrapText="1"/>
    </xf>
    <xf numFmtId="0" fontId="11" fillId="0" borderId="41" xfId="0" applyFont="1" applyFill="1" applyBorder="1" applyAlignment="1">
      <alignment horizontal="center" wrapText="1"/>
    </xf>
    <xf numFmtId="0" fontId="11" fillId="0" borderId="42" xfId="0" applyFont="1" applyFill="1" applyBorder="1" applyAlignment="1">
      <alignment horizontal="center" wrapText="1"/>
    </xf>
    <xf numFmtId="0" fontId="11" fillId="0" borderId="43" xfId="0" applyFont="1" applyFill="1" applyBorder="1" applyAlignment="1">
      <alignment horizontal="center" vertical="top" wrapText="1"/>
    </xf>
    <xf numFmtId="0" fontId="11" fillId="0" borderId="44" xfId="0" applyFont="1" applyFill="1" applyBorder="1" applyAlignment="1">
      <alignment horizontal="center" vertical="top" wrapText="1"/>
    </xf>
    <xf numFmtId="0" fontId="0" fillId="0" borderId="44" xfId="0" applyFill="1" applyBorder="1" applyAlignment="1">
      <alignment vertical="top"/>
    </xf>
    <xf numFmtId="0" fontId="0" fillId="0" borderId="52" xfId="0" applyFill="1" applyBorder="1" applyAlignment="1">
      <alignment vertical="top"/>
    </xf>
    <xf numFmtId="49" fontId="11" fillId="0" borderId="45" xfId="0" applyNumberFormat="1" applyFont="1" applyFill="1" applyBorder="1" applyAlignment="1">
      <alignment horizontal="center" vertical="center" wrapText="1"/>
    </xf>
    <xf numFmtId="49" fontId="11" fillId="0" borderId="46" xfId="0" applyNumberFormat="1" applyFont="1" applyFill="1" applyBorder="1" applyAlignment="1">
      <alignment horizontal="center" vertical="center" wrapText="1"/>
    </xf>
    <xf numFmtId="0" fontId="0" fillId="0" borderId="48" xfId="0" applyFill="1" applyBorder="1" applyAlignment="1">
      <alignment horizontal="center" vertical="center" wrapText="1"/>
    </xf>
    <xf numFmtId="0" fontId="13" fillId="0" borderId="35" xfId="0" applyFont="1" applyFill="1" applyBorder="1" applyAlignment="1">
      <alignment horizontal="center" wrapText="1"/>
    </xf>
    <xf numFmtId="0" fontId="13" fillId="0" borderId="36" xfId="0" applyFont="1" applyFill="1" applyBorder="1" applyAlignment="1">
      <alignment horizontal="center" wrapText="1"/>
    </xf>
    <xf numFmtId="0" fontId="11" fillId="0" borderId="35"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0" fillId="0" borderId="49" xfId="0" applyFill="1" applyBorder="1" applyAlignment="1">
      <alignment horizontal="center" vertical="center" wrapText="1"/>
    </xf>
    <xf numFmtId="0" fontId="0" fillId="0" borderId="51" xfId="0" applyFill="1" applyBorder="1" applyAlignment="1">
      <alignment horizontal="center" vertical="center" wrapText="1"/>
    </xf>
    <xf numFmtId="0" fontId="4" fillId="0" borderId="0" xfId="5" applyFont="1" applyFill="1" applyAlignment="1">
      <alignment horizontal="left"/>
    </xf>
    <xf numFmtId="49" fontId="11" fillId="0" borderId="27"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24" xfId="0" applyFill="1" applyBorder="1" applyAlignment="1">
      <alignment horizontal="center" vertical="center" wrapText="1"/>
    </xf>
    <xf numFmtId="0" fontId="11" fillId="0" borderId="3" xfId="0" applyFont="1" applyFill="1" applyBorder="1" applyAlignment="1">
      <alignment horizontal="center" wrapText="1"/>
    </xf>
    <xf numFmtId="0" fontId="11" fillId="0" borderId="4" xfId="0" applyFont="1" applyFill="1" applyBorder="1" applyAlignment="1">
      <alignment horizontal="center" wrapText="1"/>
    </xf>
    <xf numFmtId="0" fontId="11" fillId="0" borderId="5" xfId="0" applyFont="1" applyFill="1" applyBorder="1" applyAlignment="1">
      <alignment horizontal="center" wrapText="1"/>
    </xf>
    <xf numFmtId="0" fontId="11" fillId="0" borderId="45" xfId="0" applyFont="1" applyFill="1" applyBorder="1" applyAlignment="1">
      <alignment horizontal="center" vertical="top" wrapText="1"/>
    </xf>
    <xf numFmtId="0" fontId="11" fillId="0" borderId="46" xfId="0" applyFont="1" applyFill="1" applyBorder="1" applyAlignment="1">
      <alignment horizontal="center" vertical="top" wrapText="1"/>
    </xf>
    <xf numFmtId="0" fontId="11" fillId="0" borderId="41" xfId="0" applyFont="1" applyFill="1" applyBorder="1" applyAlignment="1">
      <alignment horizontal="center" vertical="top" wrapText="1"/>
    </xf>
    <xf numFmtId="0" fontId="11" fillId="0" borderId="41" xfId="0" applyFont="1" applyFill="1" applyBorder="1" applyAlignment="1">
      <alignment horizontal="center" vertical="center" wrapText="1"/>
    </xf>
    <xf numFmtId="49" fontId="11" fillId="0" borderId="41" xfId="0" applyNumberFormat="1" applyFont="1" applyFill="1" applyBorder="1" applyAlignment="1">
      <alignment horizontal="center" vertical="center" wrapText="1"/>
    </xf>
    <xf numFmtId="17" fontId="11" fillId="0" borderId="46" xfId="0" applyNumberFormat="1" applyFont="1" applyFill="1" applyBorder="1" applyAlignment="1">
      <alignment horizontal="center" vertical="center" wrapText="1"/>
    </xf>
    <xf numFmtId="0" fontId="11" fillId="0" borderId="35" xfId="0" applyFont="1" applyFill="1" applyBorder="1" applyAlignment="1">
      <alignment horizontal="center" wrapText="1"/>
    </xf>
    <xf numFmtId="0" fontId="11" fillId="0" borderId="36" xfId="0" applyFont="1" applyFill="1" applyBorder="1" applyAlignment="1">
      <alignment horizontal="center" wrapText="1"/>
    </xf>
    <xf numFmtId="3" fontId="11" fillId="0" borderId="35" xfId="0" applyNumberFormat="1" applyFont="1" applyFill="1" applyBorder="1" applyAlignment="1">
      <alignment horizontal="center" vertical="center" wrapText="1"/>
    </xf>
    <xf numFmtId="49" fontId="11" fillId="0" borderId="35" xfId="0" applyNumberFormat="1" applyFont="1" applyFill="1" applyBorder="1" applyAlignment="1">
      <alignment horizontal="center" vertical="center" wrapText="1"/>
    </xf>
    <xf numFmtId="3" fontId="11" fillId="2" borderId="35" xfId="0" applyNumberFormat="1" applyFont="1" applyFill="1" applyBorder="1" applyAlignment="1">
      <alignment horizontal="center" vertical="center" wrapText="1"/>
    </xf>
    <xf numFmtId="0" fontId="11" fillId="2" borderId="35" xfId="0" applyFont="1" applyFill="1" applyBorder="1" applyAlignment="1">
      <alignment horizontal="center" vertical="center" wrapText="1"/>
    </xf>
    <xf numFmtId="0" fontId="4" fillId="0" borderId="0" xfId="0" applyFont="1" applyFill="1" applyAlignment="1">
      <alignment horizontal="left" wrapText="1"/>
    </xf>
    <xf numFmtId="0" fontId="9" fillId="0" borderId="28" xfId="5" applyFont="1" applyFill="1" applyBorder="1" applyAlignment="1">
      <alignment horizontal="center" vertical="center"/>
    </xf>
    <xf numFmtId="0" fontId="4" fillId="0" borderId="31" xfId="5" applyFont="1" applyFill="1" applyBorder="1" applyAlignment="1">
      <alignment horizontal="center" wrapText="1"/>
    </xf>
    <xf numFmtId="0" fontId="4" fillId="0" borderId="34" xfId="5" applyFont="1" applyFill="1" applyBorder="1" applyAlignment="1">
      <alignment horizontal="center" wrapText="1"/>
    </xf>
    <xf numFmtId="0" fontId="4" fillId="0" borderId="32" xfId="5" applyFont="1" applyFill="1" applyBorder="1" applyAlignment="1">
      <alignment horizontal="center" vertical="center" wrapText="1"/>
    </xf>
    <xf numFmtId="0" fontId="4" fillId="0" borderId="35" xfId="5" applyFont="1" applyFill="1" applyBorder="1" applyAlignment="1">
      <alignment horizontal="center" vertical="center" wrapText="1"/>
    </xf>
    <xf numFmtId="2" fontId="4" fillId="0" borderId="55" xfId="5" applyNumberFormat="1" applyFont="1" applyFill="1" applyBorder="1" applyAlignment="1">
      <alignment horizontal="center" vertical="center" wrapText="1"/>
    </xf>
    <xf numFmtId="2" fontId="4" fillId="0" borderId="41" xfId="5" applyNumberFormat="1" applyFont="1" applyFill="1" applyBorder="1" applyAlignment="1">
      <alignment horizontal="center" vertical="center" wrapText="1"/>
    </xf>
    <xf numFmtId="0" fontId="4" fillId="0" borderId="55" xfId="5" applyFont="1" applyFill="1" applyBorder="1" applyAlignment="1">
      <alignment horizontal="center" vertical="center" wrapText="1"/>
    </xf>
    <xf numFmtId="0" fontId="15" fillId="0" borderId="41" xfId="4" applyBorder="1" applyAlignment="1">
      <alignment horizontal="center" vertical="center" wrapText="1"/>
    </xf>
    <xf numFmtId="0" fontId="11" fillId="0" borderId="40" xfId="5" applyFont="1" applyFill="1" applyBorder="1" applyAlignment="1">
      <alignment horizontal="center" wrapText="1"/>
    </xf>
    <xf numFmtId="0" fontId="11" fillId="0" borderId="41" xfId="5" applyFont="1" applyFill="1" applyBorder="1" applyAlignment="1">
      <alignment horizontal="center" wrapText="1"/>
    </xf>
    <xf numFmtId="0" fontId="11" fillId="0" borderId="52" xfId="5" applyFont="1" applyFill="1" applyBorder="1" applyAlignment="1">
      <alignment horizontal="center" wrapText="1"/>
    </xf>
    <xf numFmtId="0" fontId="11" fillId="0" borderId="57" xfId="5" applyFont="1" applyFill="1" applyBorder="1" applyAlignment="1">
      <alignment horizontal="center" vertical="top" wrapText="1"/>
    </xf>
    <xf numFmtId="0" fontId="11" fillId="0" borderId="58" xfId="5" applyFont="1" applyFill="1" applyBorder="1" applyAlignment="1">
      <alignment horizontal="center" vertical="top" wrapText="1"/>
    </xf>
    <xf numFmtId="0" fontId="11" fillId="0" borderId="30" xfId="5" applyFont="1" applyFill="1" applyBorder="1" applyAlignment="1">
      <alignment horizontal="center" vertical="top" wrapText="1"/>
    </xf>
    <xf numFmtId="0" fontId="11" fillId="0" borderId="61" xfId="5" applyFont="1" applyFill="1" applyBorder="1" applyAlignment="1">
      <alignment horizontal="center" vertical="top" wrapText="1"/>
    </xf>
    <xf numFmtId="0" fontId="19" fillId="0" borderId="45" xfId="5" applyFont="1" applyFill="1" applyBorder="1" applyAlignment="1">
      <alignment horizontal="center" vertical="center" wrapText="1"/>
    </xf>
    <xf numFmtId="0" fontId="19" fillId="0" borderId="46" xfId="5" applyFont="1" applyFill="1" applyBorder="1" applyAlignment="1">
      <alignment horizontal="center" vertical="center" wrapText="1"/>
    </xf>
    <xf numFmtId="0" fontId="19" fillId="0" borderId="41" xfId="5" applyFont="1" applyFill="1" applyBorder="1" applyAlignment="1">
      <alignment horizontal="center" vertical="center" wrapText="1"/>
    </xf>
    <xf numFmtId="0" fontId="4" fillId="0" borderId="45" xfId="5" applyFont="1" applyFill="1" applyBorder="1" applyAlignment="1">
      <alignment horizontal="center" vertical="center"/>
    </xf>
    <xf numFmtId="0" fontId="4" fillId="0" borderId="46" xfId="5" applyFont="1" applyFill="1" applyBorder="1" applyAlignment="1">
      <alignment horizontal="center" vertical="center"/>
    </xf>
    <xf numFmtId="0" fontId="4" fillId="0" borderId="41" xfId="5" applyFont="1" applyFill="1" applyBorder="1" applyAlignment="1">
      <alignment horizontal="center" vertical="center"/>
    </xf>
    <xf numFmtId="49" fontId="19" fillId="0" borderId="45" xfId="5" applyNumberFormat="1" applyFont="1" applyFill="1" applyBorder="1" applyAlignment="1">
      <alignment horizontal="center" vertical="center" wrapText="1"/>
    </xf>
    <xf numFmtId="49" fontId="19" fillId="0" borderId="46" xfId="5" applyNumberFormat="1" applyFont="1" applyFill="1" applyBorder="1" applyAlignment="1">
      <alignment horizontal="center" vertical="center" wrapText="1"/>
    </xf>
    <xf numFmtId="49" fontId="19" fillId="0" borderId="41" xfId="5" applyNumberFormat="1" applyFont="1" applyFill="1" applyBorder="1" applyAlignment="1">
      <alignment horizontal="center" vertical="center" wrapText="1"/>
    </xf>
    <xf numFmtId="0" fontId="15" fillId="0" borderId="41" xfId="4" applyFill="1" applyBorder="1" applyAlignment="1">
      <alignment horizontal="center" vertical="center" wrapText="1"/>
    </xf>
    <xf numFmtId="0" fontId="20" fillId="0" borderId="35" xfId="5" applyFont="1" applyFill="1" applyBorder="1" applyAlignment="1">
      <alignment horizontal="center" wrapText="1"/>
    </xf>
    <xf numFmtId="0" fontId="20" fillId="0" borderId="54" xfId="5" applyFont="1" applyFill="1" applyBorder="1" applyAlignment="1">
      <alignment horizontal="center" wrapText="1"/>
    </xf>
    <xf numFmtId="0" fontId="11" fillId="0" borderId="45" xfId="5" applyFont="1" applyFill="1" applyBorder="1" applyAlignment="1">
      <alignment horizontal="center" vertical="center" wrapText="1"/>
    </xf>
    <xf numFmtId="0" fontId="14" fillId="0" borderId="46" xfId="5" applyFill="1" applyBorder="1" applyAlignment="1">
      <alignment horizontal="center" vertical="center" wrapText="1"/>
    </xf>
    <xf numFmtId="0" fontId="14" fillId="0" borderId="41" xfId="5" applyFill="1" applyBorder="1" applyAlignment="1">
      <alignment horizontal="center" vertical="center" wrapText="1"/>
    </xf>
    <xf numFmtId="0" fontId="11" fillId="0" borderId="46" xfId="5" applyFont="1" applyFill="1" applyBorder="1" applyAlignment="1">
      <alignment horizontal="center" vertical="center" wrapText="1"/>
    </xf>
    <xf numFmtId="0" fontId="11" fillId="0" borderId="41" xfId="5" applyFont="1" applyFill="1" applyBorder="1" applyAlignment="1">
      <alignment horizontal="center" vertical="center" wrapText="1"/>
    </xf>
    <xf numFmtId="0" fontId="11" fillId="0" borderId="35" xfId="5" applyFont="1" applyFill="1" applyBorder="1" applyAlignment="1">
      <alignment horizontal="center" vertical="center" wrapText="1"/>
    </xf>
    <xf numFmtId="0" fontId="14" fillId="0" borderId="45" xfId="5" applyFill="1" applyBorder="1" applyAlignment="1">
      <alignment horizontal="center" vertical="center" wrapText="1"/>
    </xf>
    <xf numFmtId="49" fontId="14" fillId="0" borderId="45" xfId="5" applyNumberFormat="1" applyFill="1" applyBorder="1" applyAlignment="1">
      <alignment horizontal="center" vertical="center" wrapText="1"/>
    </xf>
    <xf numFmtId="49" fontId="14" fillId="0" borderId="46" xfId="5" applyNumberFormat="1" applyFill="1" applyBorder="1" applyAlignment="1">
      <alignment horizontal="center" vertical="center" wrapText="1"/>
    </xf>
    <xf numFmtId="49" fontId="14" fillId="0" borderId="41" xfId="5" applyNumberFormat="1" applyFill="1" applyBorder="1" applyAlignment="1">
      <alignment horizontal="center" vertical="center" wrapText="1"/>
    </xf>
    <xf numFmtId="0" fontId="15" fillId="0" borderId="46" xfId="4" applyFill="1" applyBorder="1" applyAlignment="1">
      <alignment horizontal="center" vertical="center" wrapText="1"/>
    </xf>
    <xf numFmtId="0" fontId="11" fillId="0" borderId="54" xfId="5" applyFont="1" applyFill="1" applyBorder="1" applyAlignment="1">
      <alignment horizontal="center" vertical="center" wrapText="1"/>
    </xf>
    <xf numFmtId="0" fontId="15" fillId="0" borderId="21" xfId="4" applyFill="1" applyBorder="1" applyAlignment="1">
      <alignment horizontal="center" vertical="center" wrapText="1"/>
    </xf>
    <xf numFmtId="0" fontId="15" fillId="0" borderId="59" xfId="4" applyFill="1" applyBorder="1" applyAlignment="1">
      <alignment horizontal="center" vertical="center" wrapText="1"/>
    </xf>
    <xf numFmtId="0" fontId="11" fillId="0" borderId="21" xfId="5" applyFont="1" applyFill="1" applyBorder="1" applyAlignment="1">
      <alignment horizontal="center" vertical="center" wrapText="1"/>
    </xf>
    <xf numFmtId="0" fontId="11" fillId="0" borderId="59" xfId="5" applyFont="1" applyFill="1" applyBorder="1" applyAlignment="1">
      <alignment horizontal="center" vertical="center" wrapText="1"/>
    </xf>
    <xf numFmtId="0" fontId="11" fillId="0" borderId="48" xfId="5" applyFont="1" applyFill="1" applyBorder="1" applyAlignment="1">
      <alignment horizontal="center" vertical="center" wrapText="1"/>
    </xf>
    <xf numFmtId="164" fontId="4" fillId="3" borderId="36" xfId="0" applyNumberFormat="1" applyFont="1" applyFill="1" applyBorder="1" applyAlignment="1">
      <alignment horizontal="center" vertical="center" wrapText="1"/>
    </xf>
    <xf numFmtId="164" fontId="11" fillId="3" borderId="36" xfId="1" applyNumberFormat="1" applyFont="1" applyFill="1" applyBorder="1" applyAlignment="1">
      <alignment horizontal="center" vertical="center" wrapText="1"/>
    </xf>
  </cellXfs>
  <cellStyles count="9">
    <cellStyle name="Обычный" xfId="0" builtinId="0"/>
    <cellStyle name="Обычный 16" xfId="7"/>
    <cellStyle name="Обычный 2" xfId="5"/>
    <cellStyle name="Обычный 2 3_ТП 2014 (3)" xfId="8"/>
    <cellStyle name="Обычный 3" xfId="4"/>
    <cellStyle name="Обычный 9" xfId="2"/>
    <cellStyle name="Обычный 9 2" xfId="6"/>
    <cellStyle name="Финансовый" xfId="1" builtinId="3"/>
    <cellStyle name="Финансовый 2" xfId="3"/>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_&#1054;&#1073;&#1097;&#1080;&#1077;_&#1092;&#1072;&#1081;&#1083;&#1099;\&#1055;&#1069;&#1054;%20-%20&#1054;&#1090;&#1076;&#1077;&#1083;%20&#1090;&#1072;&#1088;&#1080;&#1092;&#1086;&#1086;&#1073;&#1088;&#1072;&#1079;&#1086;&#1074;&#1072;&#1085;&#1080;&#1103;\&#1044;&#1091;&#1073;&#1088;&#1086;&#1074;&#1072;\&#1058;&#1072;&#1088;&#1080;&#1092;&#1085;&#1099;&#1077;%20&#1076;&#1077;&#1083;&#1072;%20&#1087;&#1086;%20&#1058;&#1055;\&#1058;&#1044;%20&#1087;&#1086;%20&#1058;&#1055;%20&#1085;&#1072;%202017\&#1055;&#1086;&#1083;&#1091;&#1095;&#1077;&#1085;&#1086;_&#1086;&#1090;_&#1056;&#1057;&#1058;\2016.12.20\&#1087;&#1088;&#1080;&#1083;&#1086;&#1078;&#1077;&#1085;&#1080;&#1077;%20&#1082;%20&#1087;&#1088;&#1080;&#1082;&#1072;&#1079;&#1091;%202017_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1"/>
      <sheetName val="приложение2"/>
      <sheetName val="приложение 3"/>
      <sheetName val="Лист3"/>
      <sheetName val="прил.1 (КЭК)0"/>
      <sheetName val="прил.1 (КЭК)"/>
      <sheetName val="прил.2 (КЭК)"/>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H382"/>
  <sheetViews>
    <sheetView view="pageBreakPreview" zoomScale="90" zoomScaleNormal="100" zoomScaleSheetLayoutView="90" workbookViewId="0">
      <pane ySplit="5" topLeftCell="A12" activePane="bottomLeft" state="frozen"/>
      <selection activeCell="B1" sqref="B1"/>
      <selection pane="bottomLeft" activeCell="B3" sqref="B3"/>
    </sheetView>
  </sheetViews>
  <sheetFormatPr defaultRowHeight="15" x14ac:dyDescent="0.25"/>
  <cols>
    <col min="1" max="1" width="21.5703125" style="99" customWidth="1"/>
    <col min="2" max="2" width="57.5703125" style="98" customWidth="1"/>
    <col min="3" max="3" width="23.42578125" style="99" customWidth="1"/>
    <col min="4" max="6" width="9.28515625" style="99" bestFit="1" customWidth="1"/>
    <col min="7" max="7" width="12" style="99" bestFit="1" customWidth="1"/>
    <col min="8" max="8" width="14.42578125" style="99" customWidth="1"/>
    <col min="9" max="10" width="11" style="99" bestFit="1" customWidth="1"/>
    <col min="11" max="16384" width="9.140625" style="99"/>
  </cols>
  <sheetData>
    <row r="1" spans="1:8" ht="18.75" x14ac:dyDescent="0.3">
      <c r="A1" s="97" t="s">
        <v>228</v>
      </c>
    </row>
    <row r="2" spans="1:8" ht="20.25" customHeight="1" x14ac:dyDescent="0.3">
      <c r="C2" s="100"/>
      <c r="D2" s="100"/>
      <c r="E2" s="100"/>
      <c r="F2" s="100"/>
      <c r="G2" s="100"/>
      <c r="H2" s="324" t="s">
        <v>31</v>
      </c>
    </row>
    <row r="3" spans="1:8" ht="19.5" thickBot="1" x14ac:dyDescent="0.3">
      <c r="B3" s="101" t="s">
        <v>261</v>
      </c>
      <c r="C3" s="102"/>
      <c r="D3" s="102"/>
      <c r="E3" s="102"/>
      <c r="F3" s="102"/>
      <c r="G3" s="379" t="s">
        <v>11</v>
      </c>
      <c r="H3" s="380"/>
    </row>
    <row r="4" spans="1:8" ht="15.75" thickBot="1" x14ac:dyDescent="0.3">
      <c r="A4" s="362" t="s">
        <v>9</v>
      </c>
      <c r="B4" s="364" t="s">
        <v>0</v>
      </c>
      <c r="C4" s="365"/>
      <c r="D4" s="368" t="s">
        <v>10</v>
      </c>
      <c r="E4" s="364" t="s">
        <v>1</v>
      </c>
      <c r="F4" s="366"/>
      <c r="G4" s="367"/>
      <c r="H4" s="368" t="s">
        <v>265</v>
      </c>
    </row>
    <row r="5" spans="1:8" ht="45.75" customHeight="1" thickBot="1" x14ac:dyDescent="0.3">
      <c r="A5" s="363"/>
      <c r="B5" s="103" t="s">
        <v>2</v>
      </c>
      <c r="C5" s="104" t="s">
        <v>3</v>
      </c>
      <c r="D5" s="370"/>
      <c r="E5" s="104" t="s">
        <v>4</v>
      </c>
      <c r="F5" s="103" t="s">
        <v>5</v>
      </c>
      <c r="G5" s="104" t="s">
        <v>6</v>
      </c>
      <c r="H5" s="369"/>
    </row>
    <row r="6" spans="1:8" s="110" customFormat="1" ht="16.5" thickBot="1" x14ac:dyDescent="0.3">
      <c r="A6" s="105">
        <v>1</v>
      </c>
      <c r="B6" s="106">
        <v>2</v>
      </c>
      <c r="C6" s="107">
        <v>3</v>
      </c>
      <c r="D6" s="108">
        <f>C6+1</f>
        <v>4</v>
      </c>
      <c r="E6" s="106">
        <f t="shared" ref="E6:H6" si="0">D6+1</f>
        <v>5</v>
      </c>
      <c r="F6" s="109">
        <f t="shared" si="0"/>
        <v>6</v>
      </c>
      <c r="G6" s="106">
        <f t="shared" si="0"/>
        <v>7</v>
      </c>
      <c r="H6" s="106">
        <f t="shared" si="0"/>
        <v>8</v>
      </c>
    </row>
    <row r="7" spans="1:8" ht="15.75" thickBot="1" x14ac:dyDescent="0.3">
      <c r="A7" s="381" t="s">
        <v>263</v>
      </c>
      <c r="B7" s="382"/>
      <c r="C7" s="382"/>
      <c r="D7" s="382"/>
      <c r="E7" s="382"/>
      <c r="F7" s="382"/>
      <c r="G7" s="382"/>
      <c r="H7" s="383"/>
    </row>
    <row r="8" spans="1:8" ht="12.75" customHeight="1" thickBot="1" x14ac:dyDescent="0.3">
      <c r="A8" s="111"/>
      <c r="B8" s="112"/>
      <c r="C8" s="111"/>
      <c r="D8" s="112"/>
      <c r="E8" s="111"/>
      <c r="F8" s="112"/>
      <c r="G8" s="111"/>
      <c r="H8" s="111"/>
    </row>
    <row r="9" spans="1:8" ht="30" customHeight="1" x14ac:dyDescent="0.25">
      <c r="A9" s="384" t="s">
        <v>284</v>
      </c>
      <c r="B9" s="3" t="s">
        <v>14</v>
      </c>
      <c r="C9" s="4"/>
      <c r="D9" s="5"/>
      <c r="E9" s="4"/>
      <c r="F9" s="6"/>
      <c r="G9" s="4"/>
      <c r="H9" s="7"/>
    </row>
    <row r="10" spans="1:8" x14ac:dyDescent="0.25">
      <c r="A10" s="385"/>
      <c r="B10" s="8" t="s">
        <v>15</v>
      </c>
      <c r="C10" s="9"/>
      <c r="D10" s="10"/>
      <c r="E10" s="9"/>
      <c r="F10" s="11"/>
      <c r="G10" s="9"/>
      <c r="H10" s="12"/>
    </row>
    <row r="11" spans="1:8" ht="30.75" customHeight="1" x14ac:dyDescent="0.25">
      <c r="A11" s="385"/>
      <c r="B11" s="8" t="s">
        <v>16</v>
      </c>
      <c r="C11" s="13"/>
      <c r="D11" s="14"/>
      <c r="E11" s="13"/>
      <c r="F11" s="14"/>
      <c r="G11" s="13"/>
      <c r="H11" s="13"/>
    </row>
    <row r="12" spans="1:8" ht="30.75" customHeight="1" thickBot="1" x14ac:dyDescent="0.3">
      <c r="A12" s="385"/>
      <c r="B12" s="15" t="s">
        <v>17</v>
      </c>
      <c r="C12" s="16"/>
      <c r="D12" s="17"/>
      <c r="E12" s="16"/>
      <c r="F12" s="17"/>
      <c r="G12" s="16"/>
      <c r="H12" s="16"/>
    </row>
    <row r="13" spans="1:8" ht="183" customHeight="1" thickBot="1" x14ac:dyDescent="0.3">
      <c r="A13" s="385"/>
      <c r="B13" s="113" t="s">
        <v>48</v>
      </c>
      <c r="C13" s="114" t="s">
        <v>49</v>
      </c>
      <c r="D13" s="77" t="s">
        <v>50</v>
      </c>
      <c r="E13" s="75"/>
      <c r="F13" s="76"/>
      <c r="G13" s="325">
        <v>466.1</v>
      </c>
      <c r="H13" s="73"/>
    </row>
    <row r="14" spans="1:8" ht="226.5" customHeight="1" thickBot="1" x14ac:dyDescent="0.3">
      <c r="A14" s="385"/>
      <c r="B14" s="113" t="s">
        <v>51</v>
      </c>
      <c r="C14" s="115" t="s">
        <v>49</v>
      </c>
      <c r="D14" s="116" t="s">
        <v>52</v>
      </c>
      <c r="E14" s="75"/>
      <c r="F14" s="76"/>
      <c r="G14" s="325">
        <v>466.1</v>
      </c>
      <c r="H14" s="73"/>
    </row>
    <row r="15" spans="1:8" ht="15.75" thickBot="1" x14ac:dyDescent="0.3">
      <c r="A15" s="385"/>
      <c r="B15" s="18" t="s">
        <v>54</v>
      </c>
      <c r="C15" s="387">
        <v>0.4</v>
      </c>
      <c r="D15" s="19" t="s">
        <v>7</v>
      </c>
      <c r="E15" s="20"/>
      <c r="F15" s="21"/>
      <c r="G15" s="22"/>
      <c r="H15" s="74"/>
    </row>
    <row r="16" spans="1:8" ht="29.25" thickBot="1" x14ac:dyDescent="0.3">
      <c r="A16" s="385"/>
      <c r="B16" s="24" t="s">
        <v>32</v>
      </c>
      <c r="C16" s="388"/>
      <c r="D16" s="25"/>
      <c r="E16" s="26"/>
      <c r="F16" s="27"/>
      <c r="G16" s="28"/>
      <c r="H16" s="330">
        <f>SUM(H17:H21)</f>
        <v>2564.38</v>
      </c>
    </row>
    <row r="17" spans="1:8" ht="24" x14ac:dyDescent="0.25">
      <c r="A17" s="385"/>
      <c r="B17" s="30" t="s">
        <v>20</v>
      </c>
      <c r="C17" s="388"/>
      <c r="D17" s="31"/>
      <c r="E17" s="32"/>
      <c r="F17" s="33"/>
      <c r="G17" s="34"/>
      <c r="H17" s="326">
        <v>943.39</v>
      </c>
    </row>
    <row r="18" spans="1:8" ht="24" x14ac:dyDescent="0.25">
      <c r="A18" s="385"/>
      <c r="B18" s="36" t="s">
        <v>21</v>
      </c>
      <c r="C18" s="388"/>
      <c r="D18" s="31"/>
      <c r="E18" s="32"/>
      <c r="F18" s="33"/>
      <c r="G18" s="34"/>
      <c r="H18" s="35"/>
    </row>
    <row r="19" spans="1:8" x14ac:dyDescent="0.25">
      <c r="A19" s="385"/>
      <c r="B19" s="36" t="s">
        <v>22</v>
      </c>
      <c r="C19" s="388"/>
      <c r="D19" s="31"/>
      <c r="E19" s="32"/>
      <c r="F19" s="33"/>
      <c r="G19" s="34"/>
      <c r="H19" s="327">
        <v>506.62</v>
      </c>
    </row>
    <row r="20" spans="1:8" ht="24" x14ac:dyDescent="0.25">
      <c r="A20" s="385"/>
      <c r="B20" s="36" t="s">
        <v>23</v>
      </c>
      <c r="C20" s="388"/>
      <c r="D20" s="31"/>
      <c r="E20" s="32"/>
      <c r="F20" s="33"/>
      <c r="G20" s="34"/>
      <c r="H20" s="37"/>
    </row>
    <row r="21" spans="1:8" ht="24" x14ac:dyDescent="0.25">
      <c r="A21" s="385"/>
      <c r="B21" s="36" t="s">
        <v>24</v>
      </c>
      <c r="C21" s="388"/>
      <c r="D21" s="31"/>
      <c r="E21" s="32"/>
      <c r="F21" s="33"/>
      <c r="G21" s="34"/>
      <c r="H21" s="327">
        <v>1114.3699999999999</v>
      </c>
    </row>
    <row r="22" spans="1:8" ht="24" x14ac:dyDescent="0.25">
      <c r="A22" s="385"/>
      <c r="B22" s="38" t="s">
        <v>25</v>
      </c>
      <c r="C22" s="388"/>
      <c r="D22" s="31"/>
      <c r="E22" s="32"/>
      <c r="F22" s="33"/>
      <c r="G22" s="34"/>
      <c r="H22" s="39"/>
    </row>
    <row r="23" spans="1:8" x14ac:dyDescent="0.25">
      <c r="A23" s="385"/>
      <c r="B23" s="40" t="s">
        <v>26</v>
      </c>
      <c r="C23" s="388"/>
      <c r="D23" s="31"/>
      <c r="E23" s="32"/>
      <c r="F23" s="33"/>
      <c r="G23" s="34"/>
      <c r="H23" s="328">
        <v>944.72</v>
      </c>
    </row>
    <row r="24" spans="1:8" x14ac:dyDescent="0.25">
      <c r="A24" s="385"/>
      <c r="B24" s="40" t="s">
        <v>27</v>
      </c>
      <c r="C24" s="388"/>
      <c r="D24" s="31"/>
      <c r="E24" s="32"/>
      <c r="F24" s="33"/>
      <c r="G24" s="34"/>
      <c r="H24" s="329">
        <v>41251.64</v>
      </c>
    </row>
    <row r="25" spans="1:8" x14ac:dyDescent="0.25">
      <c r="A25" s="385"/>
      <c r="B25" s="40" t="s">
        <v>28</v>
      </c>
      <c r="C25" s="388"/>
      <c r="D25" s="31"/>
      <c r="E25" s="32"/>
      <c r="F25" s="33"/>
      <c r="G25" s="34"/>
      <c r="H25" s="42"/>
    </row>
    <row r="26" spans="1:8" x14ac:dyDescent="0.25">
      <c r="A26" s="385"/>
      <c r="B26" s="40" t="s">
        <v>29</v>
      </c>
      <c r="C26" s="388"/>
      <c r="D26" s="31"/>
      <c r="E26" s="32"/>
      <c r="F26" s="33"/>
      <c r="G26" s="34"/>
      <c r="H26" s="42"/>
    </row>
    <row r="27" spans="1:8" ht="36.75" thickBot="1" x14ac:dyDescent="0.3">
      <c r="A27" s="385"/>
      <c r="B27" s="41" t="s">
        <v>30</v>
      </c>
      <c r="C27" s="388"/>
      <c r="D27" s="31"/>
      <c r="E27" s="32"/>
      <c r="F27" s="33"/>
      <c r="G27" s="34"/>
      <c r="H27" s="329">
        <v>16289.82</v>
      </c>
    </row>
    <row r="28" spans="1:8" ht="15.75" thickBot="1" x14ac:dyDescent="0.3">
      <c r="A28" s="385"/>
      <c r="B28" s="24" t="s">
        <v>33</v>
      </c>
      <c r="C28" s="388"/>
      <c r="D28" s="31"/>
      <c r="E28" s="32"/>
      <c r="F28" s="33"/>
      <c r="G28" s="34"/>
      <c r="H28" s="331">
        <f>SUM(H29:H33)</f>
        <v>303.46000000000004</v>
      </c>
    </row>
    <row r="29" spans="1:8" ht="24" x14ac:dyDescent="0.25">
      <c r="A29" s="385"/>
      <c r="B29" s="30" t="s">
        <v>20</v>
      </c>
      <c r="C29" s="388"/>
      <c r="D29" s="31"/>
      <c r="E29" s="32"/>
      <c r="F29" s="33"/>
      <c r="G29" s="34"/>
      <c r="H29" s="328">
        <v>111.64</v>
      </c>
    </row>
    <row r="30" spans="1:8" ht="24" x14ac:dyDescent="0.25">
      <c r="A30" s="385"/>
      <c r="B30" s="36" t="s">
        <v>21</v>
      </c>
      <c r="C30" s="388"/>
      <c r="D30" s="31"/>
      <c r="E30" s="32"/>
      <c r="F30" s="33"/>
      <c r="G30" s="34"/>
      <c r="H30" s="39"/>
    </row>
    <row r="31" spans="1:8" x14ac:dyDescent="0.25">
      <c r="A31" s="385"/>
      <c r="B31" s="36" t="s">
        <v>22</v>
      </c>
      <c r="C31" s="388"/>
      <c r="D31" s="31"/>
      <c r="E31" s="32"/>
      <c r="F31" s="33"/>
      <c r="G31" s="34"/>
      <c r="H31" s="328">
        <v>59.95</v>
      </c>
    </row>
    <row r="32" spans="1:8" ht="24" x14ac:dyDescent="0.25">
      <c r="A32" s="385"/>
      <c r="B32" s="36" t="s">
        <v>23</v>
      </c>
      <c r="C32" s="388"/>
      <c r="D32" s="31"/>
      <c r="E32" s="32"/>
      <c r="F32" s="33"/>
      <c r="G32" s="34"/>
      <c r="H32" s="39"/>
    </row>
    <row r="33" spans="1:8" ht="24" x14ac:dyDescent="0.25">
      <c r="A33" s="385"/>
      <c r="B33" s="36" t="s">
        <v>24</v>
      </c>
      <c r="C33" s="388"/>
      <c r="D33" s="31"/>
      <c r="E33" s="32"/>
      <c r="F33" s="33"/>
      <c r="G33" s="34"/>
      <c r="H33" s="328">
        <v>131.87</v>
      </c>
    </row>
    <row r="34" spans="1:8" ht="24" x14ac:dyDescent="0.25">
      <c r="A34" s="385"/>
      <c r="B34" s="38" t="s">
        <v>25</v>
      </c>
      <c r="C34" s="388"/>
      <c r="D34" s="31"/>
      <c r="E34" s="32"/>
      <c r="F34" s="33"/>
      <c r="G34" s="34"/>
      <c r="H34" s="39"/>
    </row>
    <row r="35" spans="1:8" x14ac:dyDescent="0.25">
      <c r="A35" s="385"/>
      <c r="B35" s="40" t="s">
        <v>35</v>
      </c>
      <c r="C35" s="388"/>
      <c r="D35" s="31"/>
      <c r="E35" s="32"/>
      <c r="F35" s="33"/>
      <c r="G35" s="34"/>
      <c r="H35" s="329">
        <v>1739.56</v>
      </c>
    </row>
    <row r="36" spans="1:8" x14ac:dyDescent="0.25">
      <c r="A36" s="385"/>
      <c r="B36" s="40" t="s">
        <v>34</v>
      </c>
      <c r="C36" s="388"/>
      <c r="D36" s="31"/>
      <c r="E36" s="32"/>
      <c r="F36" s="33"/>
      <c r="G36" s="34"/>
      <c r="H36" s="329">
        <v>7104.24</v>
      </c>
    </row>
    <row r="37" spans="1:8" x14ac:dyDescent="0.25">
      <c r="A37" s="385"/>
      <c r="B37" s="40" t="s">
        <v>28</v>
      </c>
      <c r="C37" s="388"/>
      <c r="D37" s="31"/>
      <c r="E37" s="32"/>
      <c r="F37" s="33"/>
      <c r="G37" s="34"/>
      <c r="H37" s="329">
        <v>6484.59</v>
      </c>
    </row>
    <row r="38" spans="1:8" x14ac:dyDescent="0.25">
      <c r="A38" s="385"/>
      <c r="B38" s="40" t="s">
        <v>29</v>
      </c>
      <c r="C38" s="388"/>
      <c r="D38" s="31"/>
      <c r="E38" s="32"/>
      <c r="F38" s="33"/>
      <c r="G38" s="34"/>
      <c r="H38" s="42"/>
    </row>
    <row r="39" spans="1:8" ht="36.75" thickBot="1" x14ac:dyDescent="0.3">
      <c r="A39" s="385"/>
      <c r="B39" s="41" t="s">
        <v>30</v>
      </c>
      <c r="C39" s="388"/>
      <c r="D39" s="31"/>
      <c r="E39" s="32"/>
      <c r="F39" s="33"/>
      <c r="G39" s="34"/>
      <c r="H39" s="329">
        <v>2241.64</v>
      </c>
    </row>
    <row r="40" spans="1:8" ht="15.75" thickBot="1" x14ac:dyDescent="0.3">
      <c r="A40" s="385"/>
      <c r="B40" s="24" t="s">
        <v>38</v>
      </c>
      <c r="C40" s="388"/>
      <c r="D40" s="31"/>
      <c r="E40" s="32"/>
      <c r="F40" s="33"/>
      <c r="G40" s="34"/>
      <c r="H40" s="331">
        <f>SUM(H41:H45)</f>
        <v>65.207999999999998</v>
      </c>
    </row>
    <row r="41" spans="1:8" ht="24" x14ac:dyDescent="0.25">
      <c r="A41" s="385"/>
      <c r="B41" s="30" t="s">
        <v>20</v>
      </c>
      <c r="C41" s="388"/>
      <c r="D41" s="31"/>
      <c r="E41" s="32"/>
      <c r="F41" s="33"/>
      <c r="G41" s="34"/>
      <c r="H41" s="328">
        <v>22.393999999999998</v>
      </c>
    </row>
    <row r="42" spans="1:8" ht="24" x14ac:dyDescent="0.25">
      <c r="A42" s="385"/>
      <c r="B42" s="36" t="s">
        <v>21</v>
      </c>
      <c r="C42" s="388"/>
      <c r="D42" s="31"/>
      <c r="E42" s="32"/>
      <c r="F42" s="33"/>
      <c r="G42" s="34"/>
      <c r="H42" s="39"/>
    </row>
    <row r="43" spans="1:8" x14ac:dyDescent="0.25">
      <c r="A43" s="385"/>
      <c r="B43" s="36" t="s">
        <v>22</v>
      </c>
      <c r="C43" s="388"/>
      <c r="D43" s="31"/>
      <c r="E43" s="32"/>
      <c r="F43" s="33"/>
      <c r="G43" s="34"/>
      <c r="H43" s="328">
        <v>11.494</v>
      </c>
    </row>
    <row r="44" spans="1:8" ht="24" x14ac:dyDescent="0.25">
      <c r="A44" s="385"/>
      <c r="B44" s="36" t="s">
        <v>23</v>
      </c>
      <c r="C44" s="388"/>
      <c r="D44" s="31"/>
      <c r="E44" s="32"/>
      <c r="F44" s="33"/>
      <c r="G44" s="34"/>
      <c r="H44" s="328">
        <v>6.36</v>
      </c>
    </row>
    <row r="45" spans="1:8" ht="24" x14ac:dyDescent="0.25">
      <c r="A45" s="385"/>
      <c r="B45" s="36" t="s">
        <v>24</v>
      </c>
      <c r="C45" s="388"/>
      <c r="D45" s="31"/>
      <c r="E45" s="32"/>
      <c r="F45" s="33"/>
      <c r="G45" s="34"/>
      <c r="H45" s="328">
        <v>24.96</v>
      </c>
    </row>
    <row r="46" spans="1:8" ht="24" x14ac:dyDescent="0.25">
      <c r="A46" s="385"/>
      <c r="B46" s="38" t="s">
        <v>25</v>
      </c>
      <c r="C46" s="388"/>
      <c r="D46" s="31"/>
      <c r="E46" s="32"/>
      <c r="F46" s="33"/>
      <c r="G46" s="34"/>
      <c r="H46" s="39"/>
    </row>
    <row r="47" spans="1:8" x14ac:dyDescent="0.25">
      <c r="A47" s="385"/>
      <c r="B47" s="40" t="s">
        <v>35</v>
      </c>
      <c r="C47" s="388"/>
      <c r="D47" s="31"/>
      <c r="E47" s="32"/>
      <c r="F47" s="33"/>
      <c r="G47" s="34"/>
      <c r="H47" s="329">
        <v>122.84</v>
      </c>
    </row>
    <row r="48" spans="1:8" x14ac:dyDescent="0.25">
      <c r="A48" s="385"/>
      <c r="B48" s="40" t="s">
        <v>34</v>
      </c>
      <c r="C48" s="388"/>
      <c r="D48" s="31"/>
      <c r="E48" s="32"/>
      <c r="F48" s="33"/>
      <c r="G48" s="34"/>
      <c r="H48" s="329">
        <v>4867.8900000000003</v>
      </c>
    </row>
    <row r="49" spans="1:8" x14ac:dyDescent="0.25">
      <c r="A49" s="385"/>
      <c r="B49" s="40" t="s">
        <v>28</v>
      </c>
      <c r="C49" s="388"/>
      <c r="D49" s="31"/>
      <c r="E49" s="32"/>
      <c r="F49" s="33"/>
      <c r="G49" s="34"/>
      <c r="H49" s="329">
        <v>2548.2399999999998</v>
      </c>
    </row>
    <row r="50" spans="1:8" x14ac:dyDescent="0.25">
      <c r="A50" s="385"/>
      <c r="B50" s="40" t="s">
        <v>29</v>
      </c>
      <c r="C50" s="388"/>
      <c r="D50" s="31"/>
      <c r="E50" s="32"/>
      <c r="F50" s="33"/>
      <c r="G50" s="34"/>
      <c r="H50" s="42"/>
    </row>
    <row r="51" spans="1:8" ht="36.75" thickBot="1" x14ac:dyDescent="0.3">
      <c r="A51" s="385"/>
      <c r="B51" s="43" t="s">
        <v>30</v>
      </c>
      <c r="C51" s="388"/>
      <c r="D51" s="31"/>
      <c r="E51" s="32"/>
      <c r="F51" s="33"/>
      <c r="G51" s="34"/>
      <c r="H51" s="332">
        <v>8031.4</v>
      </c>
    </row>
    <row r="52" spans="1:8" ht="15.75" thickBot="1" x14ac:dyDescent="0.3">
      <c r="A52" s="385"/>
      <c r="B52" s="24" t="s">
        <v>36</v>
      </c>
      <c r="C52" s="388"/>
      <c r="D52" s="31"/>
      <c r="E52" s="32"/>
      <c r="F52" s="33"/>
      <c r="G52" s="34"/>
      <c r="H52" s="331">
        <f>SUM(H53:H57)</f>
        <v>24.44</v>
      </c>
    </row>
    <row r="53" spans="1:8" ht="24" x14ac:dyDescent="0.25">
      <c r="A53" s="385"/>
      <c r="B53" s="30" t="s">
        <v>20</v>
      </c>
      <c r="C53" s="388"/>
      <c r="D53" s="31"/>
      <c r="E53" s="32"/>
      <c r="F53" s="33"/>
      <c r="G53" s="34"/>
      <c r="H53" s="328">
        <v>12.06</v>
      </c>
    </row>
    <row r="54" spans="1:8" ht="24" x14ac:dyDescent="0.25">
      <c r="A54" s="385"/>
      <c r="B54" s="36" t="s">
        <v>21</v>
      </c>
      <c r="C54" s="388"/>
      <c r="D54" s="31"/>
      <c r="E54" s="32"/>
      <c r="F54" s="33"/>
      <c r="G54" s="34"/>
      <c r="H54" s="39"/>
    </row>
    <row r="55" spans="1:8" x14ac:dyDescent="0.25">
      <c r="A55" s="385"/>
      <c r="B55" s="36" t="s">
        <v>22</v>
      </c>
      <c r="C55" s="388"/>
      <c r="D55" s="31"/>
      <c r="E55" s="32"/>
      <c r="F55" s="33"/>
      <c r="G55" s="34"/>
      <c r="H55" s="328">
        <v>2.65</v>
      </c>
    </row>
    <row r="56" spans="1:8" ht="24" x14ac:dyDescent="0.25">
      <c r="A56" s="385"/>
      <c r="B56" s="36" t="s">
        <v>23</v>
      </c>
      <c r="C56" s="388"/>
      <c r="D56" s="31"/>
      <c r="E56" s="32"/>
      <c r="F56" s="33"/>
      <c r="G56" s="34"/>
      <c r="H56" s="328">
        <v>3.91</v>
      </c>
    </row>
    <row r="57" spans="1:8" ht="24" x14ac:dyDescent="0.25">
      <c r="A57" s="385"/>
      <c r="B57" s="36" t="s">
        <v>24</v>
      </c>
      <c r="C57" s="388"/>
      <c r="D57" s="31"/>
      <c r="E57" s="32"/>
      <c r="F57" s="33"/>
      <c r="G57" s="34"/>
      <c r="H57" s="328">
        <v>5.82</v>
      </c>
    </row>
    <row r="58" spans="1:8" ht="24" x14ac:dyDescent="0.25">
      <c r="A58" s="385"/>
      <c r="B58" s="38" t="s">
        <v>25</v>
      </c>
      <c r="C58" s="388"/>
      <c r="D58" s="31"/>
      <c r="E58" s="32"/>
      <c r="F58" s="33"/>
      <c r="G58" s="34"/>
      <c r="H58" s="39"/>
    </row>
    <row r="59" spans="1:8" x14ac:dyDescent="0.25">
      <c r="A59" s="385"/>
      <c r="B59" s="40" t="s">
        <v>35</v>
      </c>
      <c r="C59" s="388"/>
      <c r="D59" s="31"/>
      <c r="E59" s="32"/>
      <c r="F59" s="33"/>
      <c r="G59" s="34"/>
      <c r="H59" s="42"/>
    </row>
    <row r="60" spans="1:8" x14ac:dyDescent="0.25">
      <c r="A60" s="385"/>
      <c r="B60" s="40" t="s">
        <v>34</v>
      </c>
      <c r="C60" s="388"/>
      <c r="D60" s="31"/>
      <c r="E60" s="32"/>
      <c r="F60" s="33"/>
      <c r="G60" s="34"/>
      <c r="H60" s="329">
        <v>2026.92</v>
      </c>
    </row>
    <row r="61" spans="1:8" x14ac:dyDescent="0.25">
      <c r="A61" s="385"/>
      <c r="B61" s="40" t="s">
        <v>28</v>
      </c>
      <c r="C61" s="388"/>
      <c r="D61" s="31"/>
      <c r="E61" s="32"/>
      <c r="F61" s="33"/>
      <c r="G61" s="34"/>
      <c r="H61" s="42"/>
    </row>
    <row r="62" spans="1:8" x14ac:dyDescent="0.25">
      <c r="A62" s="385"/>
      <c r="B62" s="40" t="s">
        <v>29</v>
      </c>
      <c r="C62" s="388"/>
      <c r="D62" s="31"/>
      <c r="E62" s="32"/>
      <c r="F62" s="33"/>
      <c r="G62" s="34"/>
      <c r="H62" s="42"/>
    </row>
    <row r="63" spans="1:8" ht="36.75" thickBot="1" x14ac:dyDescent="0.3">
      <c r="A63" s="385"/>
      <c r="B63" s="43" t="s">
        <v>30</v>
      </c>
      <c r="C63" s="389"/>
      <c r="D63" s="44"/>
      <c r="E63" s="45"/>
      <c r="F63" s="46"/>
      <c r="G63" s="47"/>
      <c r="H63" s="333">
        <v>713.9</v>
      </c>
    </row>
    <row r="64" spans="1:8" ht="15.75" thickBot="1" x14ac:dyDescent="0.3">
      <c r="A64" s="385"/>
      <c r="B64" s="18" t="s">
        <v>54</v>
      </c>
      <c r="C64" s="390" t="s">
        <v>19</v>
      </c>
      <c r="D64" s="19" t="s">
        <v>7</v>
      </c>
      <c r="E64" s="20"/>
      <c r="F64" s="21"/>
      <c r="G64" s="49"/>
      <c r="H64" s="23"/>
    </row>
    <row r="65" spans="1:8" ht="29.25" thickBot="1" x14ac:dyDescent="0.3">
      <c r="A65" s="385"/>
      <c r="B65" s="24" t="s">
        <v>32</v>
      </c>
      <c r="C65" s="391"/>
      <c r="D65" s="25"/>
      <c r="E65" s="26"/>
      <c r="F65" s="27"/>
      <c r="G65" s="50"/>
      <c r="H65" s="330">
        <f>SUM(H66:H70)</f>
        <v>2564.38</v>
      </c>
    </row>
    <row r="66" spans="1:8" ht="24" x14ac:dyDescent="0.25">
      <c r="A66" s="385"/>
      <c r="B66" s="30" t="s">
        <v>20</v>
      </c>
      <c r="C66" s="391"/>
      <c r="D66" s="31"/>
      <c r="E66" s="32"/>
      <c r="F66" s="33"/>
      <c r="G66" s="51"/>
      <c r="H66" s="334">
        <v>943.39</v>
      </c>
    </row>
    <row r="67" spans="1:8" ht="24" x14ac:dyDescent="0.25">
      <c r="A67" s="385"/>
      <c r="B67" s="36" t="s">
        <v>21</v>
      </c>
      <c r="C67" s="391"/>
      <c r="D67" s="31"/>
      <c r="E67" s="32"/>
      <c r="F67" s="33"/>
      <c r="G67" s="51"/>
      <c r="H67" s="52"/>
    </row>
    <row r="68" spans="1:8" x14ac:dyDescent="0.25">
      <c r="A68" s="385"/>
      <c r="B68" s="36" t="s">
        <v>22</v>
      </c>
      <c r="C68" s="391"/>
      <c r="D68" s="31"/>
      <c r="E68" s="32"/>
      <c r="F68" s="33"/>
      <c r="G68" s="51"/>
      <c r="H68" s="335">
        <v>506.62</v>
      </c>
    </row>
    <row r="69" spans="1:8" ht="24" x14ac:dyDescent="0.25">
      <c r="A69" s="385"/>
      <c r="B69" s="36" t="s">
        <v>23</v>
      </c>
      <c r="C69" s="391"/>
      <c r="D69" s="31"/>
      <c r="E69" s="32"/>
      <c r="F69" s="33"/>
      <c r="G69" s="51"/>
      <c r="H69" s="53"/>
    </row>
    <row r="70" spans="1:8" ht="24" x14ac:dyDescent="0.25">
      <c r="A70" s="385"/>
      <c r="B70" s="36" t="s">
        <v>24</v>
      </c>
      <c r="C70" s="391"/>
      <c r="D70" s="31"/>
      <c r="E70" s="32"/>
      <c r="F70" s="33"/>
      <c r="G70" s="51"/>
      <c r="H70" s="335">
        <v>1114.3699999999999</v>
      </c>
    </row>
    <row r="71" spans="1:8" ht="24" x14ac:dyDescent="0.25">
      <c r="A71" s="385"/>
      <c r="B71" s="38" t="s">
        <v>25</v>
      </c>
      <c r="C71" s="391"/>
      <c r="D71" s="31"/>
      <c r="E71" s="32"/>
      <c r="F71" s="33"/>
      <c r="G71" s="51"/>
      <c r="H71" s="39"/>
    </row>
    <row r="72" spans="1:8" x14ac:dyDescent="0.25">
      <c r="A72" s="385"/>
      <c r="B72" s="40" t="s">
        <v>26</v>
      </c>
      <c r="C72" s="391"/>
      <c r="D72" s="31"/>
      <c r="E72" s="32"/>
      <c r="F72" s="33"/>
      <c r="G72" s="51"/>
      <c r="H72" s="328">
        <v>968.13</v>
      </c>
    </row>
    <row r="73" spans="1:8" x14ac:dyDescent="0.25">
      <c r="A73" s="385"/>
      <c r="B73" s="40" t="s">
        <v>27</v>
      </c>
      <c r="C73" s="391"/>
      <c r="D73" s="31"/>
      <c r="E73" s="32"/>
      <c r="F73" s="33"/>
      <c r="G73" s="51"/>
      <c r="H73" s="329">
        <v>150372.78</v>
      </c>
    </row>
    <row r="74" spans="1:8" x14ac:dyDescent="0.25">
      <c r="A74" s="385"/>
      <c r="B74" s="40" t="s">
        <v>28</v>
      </c>
      <c r="C74" s="391"/>
      <c r="D74" s="31"/>
      <c r="E74" s="32"/>
      <c r="F74" s="33"/>
      <c r="G74" s="51"/>
      <c r="H74" s="39"/>
    </row>
    <row r="75" spans="1:8" x14ac:dyDescent="0.25">
      <c r="A75" s="385"/>
      <c r="B75" s="40" t="s">
        <v>29</v>
      </c>
      <c r="C75" s="391"/>
      <c r="D75" s="31"/>
      <c r="E75" s="32"/>
      <c r="F75" s="33"/>
      <c r="G75" s="51"/>
      <c r="H75" s="39"/>
    </row>
    <row r="76" spans="1:8" ht="36.75" thickBot="1" x14ac:dyDescent="0.3">
      <c r="A76" s="385"/>
      <c r="B76" s="41" t="s">
        <v>30</v>
      </c>
      <c r="C76" s="391"/>
      <c r="D76" s="31"/>
      <c r="E76" s="32"/>
      <c r="F76" s="33"/>
      <c r="G76" s="51"/>
      <c r="H76" s="329">
        <v>16289.82</v>
      </c>
    </row>
    <row r="77" spans="1:8" ht="15.75" thickBot="1" x14ac:dyDescent="0.3">
      <c r="A77" s="385"/>
      <c r="B77" s="24" t="s">
        <v>33</v>
      </c>
      <c r="C77" s="391"/>
      <c r="D77" s="31"/>
      <c r="E77" s="32"/>
      <c r="F77" s="33"/>
      <c r="G77" s="51"/>
      <c r="H77" s="331">
        <f>SUM(H78:H82)</f>
        <v>195.42000000000002</v>
      </c>
    </row>
    <row r="78" spans="1:8" ht="24" x14ac:dyDescent="0.25">
      <c r="A78" s="385"/>
      <c r="B78" s="30" t="s">
        <v>20</v>
      </c>
      <c r="C78" s="391"/>
      <c r="D78" s="31"/>
      <c r="E78" s="32"/>
      <c r="F78" s="33"/>
      <c r="G78" s="51"/>
      <c r="H78" s="328">
        <v>71.89</v>
      </c>
    </row>
    <row r="79" spans="1:8" ht="24" x14ac:dyDescent="0.25">
      <c r="A79" s="385"/>
      <c r="B79" s="36" t="s">
        <v>21</v>
      </c>
      <c r="C79" s="391"/>
      <c r="D79" s="31"/>
      <c r="E79" s="32"/>
      <c r="F79" s="33"/>
      <c r="G79" s="51"/>
      <c r="H79" s="39"/>
    </row>
    <row r="80" spans="1:8" x14ac:dyDescent="0.25">
      <c r="A80" s="385"/>
      <c r="B80" s="36" t="s">
        <v>22</v>
      </c>
      <c r="C80" s="391"/>
      <c r="D80" s="31"/>
      <c r="E80" s="32"/>
      <c r="F80" s="33"/>
      <c r="G80" s="51"/>
      <c r="H80" s="328">
        <v>38.61</v>
      </c>
    </row>
    <row r="81" spans="1:8" ht="24" x14ac:dyDescent="0.25">
      <c r="A81" s="385"/>
      <c r="B81" s="36" t="s">
        <v>23</v>
      </c>
      <c r="C81" s="391"/>
      <c r="D81" s="31"/>
      <c r="E81" s="32"/>
      <c r="F81" s="33"/>
      <c r="G81" s="51"/>
      <c r="H81" s="39"/>
    </row>
    <row r="82" spans="1:8" ht="24" x14ac:dyDescent="0.25">
      <c r="A82" s="385"/>
      <c r="B82" s="36" t="s">
        <v>24</v>
      </c>
      <c r="C82" s="391"/>
      <c r="D82" s="31"/>
      <c r="E82" s="32"/>
      <c r="F82" s="33"/>
      <c r="G82" s="51"/>
      <c r="H82" s="328">
        <v>84.92</v>
      </c>
    </row>
    <row r="83" spans="1:8" ht="24" x14ac:dyDescent="0.25">
      <c r="A83" s="385"/>
      <c r="B83" s="38" t="s">
        <v>25</v>
      </c>
      <c r="C83" s="391"/>
      <c r="D83" s="31"/>
      <c r="E83" s="32"/>
      <c r="F83" s="33"/>
      <c r="G83" s="51"/>
      <c r="H83" s="39"/>
    </row>
    <row r="84" spans="1:8" x14ac:dyDescent="0.25">
      <c r="A84" s="385"/>
      <c r="B84" s="40" t="s">
        <v>35</v>
      </c>
      <c r="C84" s="391"/>
      <c r="D84" s="31"/>
      <c r="E84" s="32"/>
      <c r="F84" s="33"/>
      <c r="G84" s="51"/>
      <c r="H84" s="329">
        <v>858.72</v>
      </c>
    </row>
    <row r="85" spans="1:8" x14ac:dyDescent="0.25">
      <c r="A85" s="385"/>
      <c r="B85" s="40" t="s">
        <v>34</v>
      </c>
      <c r="C85" s="391"/>
      <c r="D85" s="31"/>
      <c r="E85" s="32"/>
      <c r="F85" s="33"/>
      <c r="G85" s="51"/>
      <c r="H85" s="329">
        <v>5384.59</v>
      </c>
    </row>
    <row r="86" spans="1:8" x14ac:dyDescent="0.25">
      <c r="A86" s="385"/>
      <c r="B86" s="40" t="s">
        <v>28</v>
      </c>
      <c r="C86" s="391"/>
      <c r="D86" s="31"/>
      <c r="E86" s="32"/>
      <c r="F86" s="33"/>
      <c r="G86" s="51"/>
      <c r="H86" s="329">
        <v>6484.59</v>
      </c>
    </row>
    <row r="87" spans="1:8" x14ac:dyDescent="0.25">
      <c r="A87" s="385"/>
      <c r="B87" s="40" t="s">
        <v>29</v>
      </c>
      <c r="C87" s="391"/>
      <c r="D87" s="31"/>
      <c r="E87" s="32"/>
      <c r="F87" s="33"/>
      <c r="G87" s="51"/>
      <c r="H87" s="42"/>
    </row>
    <row r="88" spans="1:8" ht="36.75" thickBot="1" x14ac:dyDescent="0.3">
      <c r="A88" s="385"/>
      <c r="B88" s="41" t="s">
        <v>30</v>
      </c>
      <c r="C88" s="391"/>
      <c r="D88" s="31"/>
      <c r="E88" s="32"/>
      <c r="F88" s="33"/>
      <c r="G88" s="51"/>
      <c r="H88" s="329">
        <v>2241.64</v>
      </c>
    </row>
    <row r="89" spans="1:8" ht="15.75" thickBot="1" x14ac:dyDescent="0.3">
      <c r="A89" s="385"/>
      <c r="B89" s="24" t="s">
        <v>38</v>
      </c>
      <c r="C89" s="391"/>
      <c r="D89" s="31"/>
      <c r="E89" s="32"/>
      <c r="F89" s="33"/>
      <c r="G89" s="51"/>
      <c r="H89" s="331">
        <f>SUM(H90:H94)</f>
        <v>59.19</v>
      </c>
    </row>
    <row r="90" spans="1:8" ht="24" x14ac:dyDescent="0.25">
      <c r="A90" s="385"/>
      <c r="B90" s="30" t="s">
        <v>20</v>
      </c>
      <c r="C90" s="391"/>
      <c r="D90" s="31"/>
      <c r="E90" s="32"/>
      <c r="F90" s="33"/>
      <c r="G90" s="51"/>
      <c r="H90" s="328">
        <v>20.22</v>
      </c>
    </row>
    <row r="91" spans="1:8" ht="24" x14ac:dyDescent="0.25">
      <c r="A91" s="385"/>
      <c r="B91" s="36" t="s">
        <v>21</v>
      </c>
      <c r="C91" s="391"/>
      <c r="D91" s="31"/>
      <c r="E91" s="32"/>
      <c r="F91" s="33"/>
      <c r="G91" s="51"/>
      <c r="H91" s="39"/>
    </row>
    <row r="92" spans="1:8" x14ac:dyDescent="0.25">
      <c r="A92" s="385"/>
      <c r="B92" s="36" t="s">
        <v>22</v>
      </c>
      <c r="C92" s="391"/>
      <c r="D92" s="31"/>
      <c r="E92" s="32"/>
      <c r="F92" s="33"/>
      <c r="G92" s="51"/>
      <c r="H92" s="328">
        <v>10.38</v>
      </c>
    </row>
    <row r="93" spans="1:8" ht="24" x14ac:dyDescent="0.25">
      <c r="A93" s="385"/>
      <c r="B93" s="36" t="s">
        <v>23</v>
      </c>
      <c r="C93" s="391"/>
      <c r="D93" s="31"/>
      <c r="E93" s="32"/>
      <c r="F93" s="33"/>
      <c r="G93" s="51"/>
      <c r="H93" s="328">
        <v>5.75</v>
      </c>
    </row>
    <row r="94" spans="1:8" ht="24" x14ac:dyDescent="0.25">
      <c r="A94" s="385"/>
      <c r="B94" s="36" t="s">
        <v>24</v>
      </c>
      <c r="C94" s="391"/>
      <c r="D94" s="31"/>
      <c r="E94" s="32"/>
      <c r="F94" s="33"/>
      <c r="G94" s="51"/>
      <c r="H94" s="328">
        <v>22.84</v>
      </c>
    </row>
    <row r="95" spans="1:8" ht="24" x14ac:dyDescent="0.25">
      <c r="A95" s="385"/>
      <c r="B95" s="38" t="s">
        <v>25</v>
      </c>
      <c r="C95" s="391"/>
      <c r="D95" s="31"/>
      <c r="E95" s="32"/>
      <c r="F95" s="33"/>
      <c r="G95" s="51"/>
      <c r="H95" s="39"/>
    </row>
    <row r="96" spans="1:8" x14ac:dyDescent="0.25">
      <c r="A96" s="385"/>
      <c r="B96" s="40" t="s">
        <v>35</v>
      </c>
      <c r="C96" s="391"/>
      <c r="D96" s="31"/>
      <c r="E96" s="32"/>
      <c r="F96" s="33"/>
      <c r="G96" s="51"/>
      <c r="H96" s="329">
        <v>3846.42</v>
      </c>
    </row>
    <row r="97" spans="1:8" x14ac:dyDescent="0.25">
      <c r="A97" s="385"/>
      <c r="B97" s="40" t="s">
        <v>34</v>
      </c>
      <c r="C97" s="391"/>
      <c r="D97" s="31"/>
      <c r="E97" s="32"/>
      <c r="F97" s="33"/>
      <c r="G97" s="51"/>
      <c r="H97" s="329">
        <v>33581.24</v>
      </c>
    </row>
    <row r="98" spans="1:8" x14ac:dyDescent="0.25">
      <c r="A98" s="385"/>
      <c r="B98" s="40" t="s">
        <v>28</v>
      </c>
      <c r="C98" s="391"/>
      <c r="D98" s="31"/>
      <c r="E98" s="32"/>
      <c r="F98" s="33"/>
      <c r="G98" s="51"/>
      <c r="H98" s="329">
        <v>2548.2399999999998</v>
      </c>
    </row>
    <row r="99" spans="1:8" x14ac:dyDescent="0.25">
      <c r="A99" s="385"/>
      <c r="B99" s="40" t="s">
        <v>29</v>
      </c>
      <c r="C99" s="391"/>
      <c r="D99" s="31"/>
      <c r="E99" s="32"/>
      <c r="F99" s="33"/>
      <c r="G99" s="51"/>
      <c r="H99" s="42"/>
    </row>
    <row r="100" spans="1:8" ht="36.75" thickBot="1" x14ac:dyDescent="0.3">
      <c r="A100" s="385"/>
      <c r="B100" s="41" t="s">
        <v>30</v>
      </c>
      <c r="C100" s="391"/>
      <c r="D100" s="31"/>
      <c r="E100" s="32"/>
      <c r="F100" s="33"/>
      <c r="G100" s="51"/>
      <c r="H100" s="329">
        <v>8031.4</v>
      </c>
    </row>
    <row r="101" spans="1:8" ht="15.75" thickBot="1" x14ac:dyDescent="0.3">
      <c r="A101" s="385"/>
      <c r="B101" s="24" t="s">
        <v>36</v>
      </c>
      <c r="C101" s="391"/>
      <c r="D101" s="31"/>
      <c r="E101" s="32"/>
      <c r="F101" s="33"/>
      <c r="G101" s="51"/>
      <c r="H101" s="331">
        <f>SUM(H102:H106)</f>
        <v>24.44</v>
      </c>
    </row>
    <row r="102" spans="1:8" ht="24" x14ac:dyDescent="0.25">
      <c r="A102" s="385"/>
      <c r="B102" s="30" t="s">
        <v>20</v>
      </c>
      <c r="C102" s="391"/>
      <c r="D102" s="31"/>
      <c r="E102" s="32"/>
      <c r="F102" s="33"/>
      <c r="G102" s="51"/>
      <c r="H102" s="328">
        <v>12.06</v>
      </c>
    </row>
    <row r="103" spans="1:8" ht="24" x14ac:dyDescent="0.25">
      <c r="A103" s="385"/>
      <c r="B103" s="36" t="s">
        <v>21</v>
      </c>
      <c r="C103" s="391"/>
      <c r="D103" s="31"/>
      <c r="E103" s="32"/>
      <c r="F103" s="33"/>
      <c r="G103" s="51"/>
      <c r="H103" s="39"/>
    </row>
    <row r="104" spans="1:8" x14ac:dyDescent="0.25">
      <c r="A104" s="385"/>
      <c r="B104" s="36" t="s">
        <v>22</v>
      </c>
      <c r="C104" s="391"/>
      <c r="D104" s="31"/>
      <c r="E104" s="32"/>
      <c r="F104" s="33"/>
      <c r="G104" s="51"/>
      <c r="H104" s="328">
        <v>2.65</v>
      </c>
    </row>
    <row r="105" spans="1:8" ht="24" x14ac:dyDescent="0.25">
      <c r="A105" s="385"/>
      <c r="B105" s="36" t="s">
        <v>23</v>
      </c>
      <c r="C105" s="391"/>
      <c r="D105" s="31"/>
      <c r="E105" s="32"/>
      <c r="F105" s="33"/>
      <c r="G105" s="51"/>
      <c r="H105" s="328">
        <v>3.91</v>
      </c>
    </row>
    <row r="106" spans="1:8" ht="24" x14ac:dyDescent="0.25">
      <c r="A106" s="385"/>
      <c r="B106" s="36" t="s">
        <v>24</v>
      </c>
      <c r="C106" s="391"/>
      <c r="D106" s="31"/>
      <c r="E106" s="32"/>
      <c r="F106" s="33"/>
      <c r="G106" s="51"/>
      <c r="H106" s="328">
        <v>5.82</v>
      </c>
    </row>
    <row r="107" spans="1:8" ht="24" x14ac:dyDescent="0.25">
      <c r="A107" s="385"/>
      <c r="B107" s="38" t="s">
        <v>25</v>
      </c>
      <c r="C107" s="391"/>
      <c r="D107" s="31"/>
      <c r="E107" s="32"/>
      <c r="F107" s="33"/>
      <c r="G107" s="51"/>
      <c r="H107" s="39"/>
    </row>
    <row r="108" spans="1:8" x14ac:dyDescent="0.25">
      <c r="A108" s="385"/>
      <c r="B108" s="40" t="s">
        <v>35</v>
      </c>
      <c r="C108" s="391"/>
      <c r="D108" s="31"/>
      <c r="E108" s="32"/>
      <c r="F108" s="33"/>
      <c r="G108" s="51"/>
      <c r="H108" s="329">
        <v>6954.21</v>
      </c>
    </row>
    <row r="109" spans="1:8" x14ac:dyDescent="0.25">
      <c r="A109" s="385"/>
      <c r="B109" s="40" t="s">
        <v>34</v>
      </c>
      <c r="C109" s="391"/>
      <c r="D109" s="31"/>
      <c r="E109" s="32"/>
      <c r="F109" s="33"/>
      <c r="G109" s="51"/>
      <c r="H109" s="329">
        <v>5997.01</v>
      </c>
    </row>
    <row r="110" spans="1:8" x14ac:dyDescent="0.25">
      <c r="A110" s="385"/>
      <c r="B110" s="40" t="s">
        <v>28</v>
      </c>
      <c r="C110" s="391"/>
      <c r="D110" s="31"/>
      <c r="E110" s="32"/>
      <c r="F110" s="33"/>
      <c r="G110" s="51"/>
      <c r="H110" s="42"/>
    </row>
    <row r="111" spans="1:8" x14ac:dyDescent="0.25">
      <c r="A111" s="385"/>
      <c r="B111" s="40" t="s">
        <v>29</v>
      </c>
      <c r="C111" s="391"/>
      <c r="D111" s="31"/>
      <c r="E111" s="32"/>
      <c r="F111" s="33"/>
      <c r="G111" s="51"/>
      <c r="H111" s="42"/>
    </row>
    <row r="112" spans="1:8" ht="36.75" thickBot="1" x14ac:dyDescent="0.3">
      <c r="A112" s="385"/>
      <c r="B112" s="43" t="s">
        <v>30</v>
      </c>
      <c r="C112" s="392"/>
      <c r="D112" s="44"/>
      <c r="E112" s="45"/>
      <c r="F112" s="46"/>
      <c r="G112" s="54"/>
      <c r="H112" s="333">
        <v>713.9</v>
      </c>
    </row>
    <row r="113" spans="1:8" ht="15.75" thickBot="1" x14ac:dyDescent="0.3">
      <c r="A113" s="385"/>
      <c r="B113" s="18" t="s">
        <v>18</v>
      </c>
      <c r="C113" s="390" t="s">
        <v>37</v>
      </c>
      <c r="D113" s="19" t="s">
        <v>7</v>
      </c>
      <c r="E113" s="20"/>
      <c r="F113" s="21"/>
      <c r="G113" s="49"/>
      <c r="H113" s="23"/>
    </row>
    <row r="114" spans="1:8" ht="15.75" thickBot="1" x14ac:dyDescent="0.3">
      <c r="A114" s="385"/>
      <c r="B114" s="24" t="s">
        <v>38</v>
      </c>
      <c r="C114" s="391"/>
      <c r="D114" s="25"/>
      <c r="E114" s="26"/>
      <c r="F114" s="27"/>
      <c r="G114" s="50"/>
      <c r="H114" s="336">
        <f>SUM(H115:H119)</f>
        <v>30.39</v>
      </c>
    </row>
    <row r="115" spans="1:8" ht="24" x14ac:dyDescent="0.25">
      <c r="A115" s="385"/>
      <c r="B115" s="30" t="s">
        <v>20</v>
      </c>
      <c r="C115" s="391"/>
      <c r="D115" s="31"/>
      <c r="E115" s="32"/>
      <c r="F115" s="33"/>
      <c r="G115" s="51"/>
      <c r="H115" s="328">
        <v>10.38</v>
      </c>
    </row>
    <row r="116" spans="1:8" ht="24" x14ac:dyDescent="0.25">
      <c r="A116" s="385"/>
      <c r="B116" s="36" t="s">
        <v>21</v>
      </c>
      <c r="C116" s="391"/>
      <c r="D116" s="31"/>
      <c r="E116" s="32"/>
      <c r="F116" s="33"/>
      <c r="G116" s="51"/>
      <c r="H116" s="39"/>
    </row>
    <row r="117" spans="1:8" x14ac:dyDescent="0.25">
      <c r="A117" s="385"/>
      <c r="B117" s="36" t="s">
        <v>22</v>
      </c>
      <c r="C117" s="391"/>
      <c r="D117" s="31"/>
      <c r="E117" s="32"/>
      <c r="F117" s="33"/>
      <c r="G117" s="51"/>
      <c r="H117" s="328">
        <v>5.33</v>
      </c>
    </row>
    <row r="118" spans="1:8" ht="24" x14ac:dyDescent="0.25">
      <c r="A118" s="385"/>
      <c r="B118" s="36" t="s">
        <v>23</v>
      </c>
      <c r="C118" s="391"/>
      <c r="D118" s="31"/>
      <c r="E118" s="32"/>
      <c r="F118" s="33"/>
      <c r="G118" s="51"/>
      <c r="H118" s="328">
        <v>2.95</v>
      </c>
    </row>
    <row r="119" spans="1:8" ht="24" x14ac:dyDescent="0.25">
      <c r="A119" s="385"/>
      <c r="B119" s="36" t="s">
        <v>24</v>
      </c>
      <c r="C119" s="391"/>
      <c r="D119" s="31"/>
      <c r="E119" s="32"/>
      <c r="F119" s="33"/>
      <c r="G119" s="51"/>
      <c r="H119" s="328">
        <v>11.73</v>
      </c>
    </row>
    <row r="120" spans="1:8" ht="24" x14ac:dyDescent="0.25">
      <c r="A120" s="385"/>
      <c r="B120" s="38" t="s">
        <v>25</v>
      </c>
      <c r="C120" s="391"/>
      <c r="D120" s="31"/>
      <c r="E120" s="32"/>
      <c r="F120" s="33"/>
      <c r="G120" s="51"/>
      <c r="H120" s="39"/>
    </row>
    <row r="121" spans="1:8" x14ac:dyDescent="0.25">
      <c r="A121" s="385"/>
      <c r="B121" s="40" t="s">
        <v>35</v>
      </c>
      <c r="C121" s="391"/>
      <c r="D121" s="31"/>
      <c r="E121" s="32"/>
      <c r="F121" s="33"/>
      <c r="G121" s="51"/>
      <c r="H121" s="39"/>
    </row>
    <row r="122" spans="1:8" x14ac:dyDescent="0.25">
      <c r="A122" s="385"/>
      <c r="B122" s="40" t="s">
        <v>34</v>
      </c>
      <c r="C122" s="391"/>
      <c r="D122" s="31"/>
      <c r="E122" s="32"/>
      <c r="F122" s="33"/>
      <c r="G122" s="51"/>
      <c r="H122" s="39"/>
    </row>
    <row r="123" spans="1:8" x14ac:dyDescent="0.25">
      <c r="A123" s="385"/>
      <c r="B123" s="40" t="s">
        <v>28</v>
      </c>
      <c r="C123" s="391"/>
      <c r="D123" s="31"/>
      <c r="E123" s="32"/>
      <c r="F123" s="33"/>
      <c r="G123" s="51"/>
      <c r="H123" s="39"/>
    </row>
    <row r="124" spans="1:8" x14ac:dyDescent="0.25">
      <c r="A124" s="385"/>
      <c r="B124" s="40" t="s">
        <v>29</v>
      </c>
      <c r="C124" s="391"/>
      <c r="D124" s="31"/>
      <c r="E124" s="32"/>
      <c r="F124" s="33"/>
      <c r="G124" s="51"/>
      <c r="H124" s="39"/>
    </row>
    <row r="125" spans="1:8" ht="36.75" thickBot="1" x14ac:dyDescent="0.3">
      <c r="A125" s="385"/>
      <c r="B125" s="41" t="s">
        <v>30</v>
      </c>
      <c r="C125" s="391"/>
      <c r="D125" s="31"/>
      <c r="E125" s="32"/>
      <c r="F125" s="33"/>
      <c r="G125" s="51"/>
      <c r="H125" s="39"/>
    </row>
    <row r="126" spans="1:8" ht="15.75" thickBot="1" x14ac:dyDescent="0.3">
      <c r="A126" s="385"/>
      <c r="B126" s="24" t="s">
        <v>36</v>
      </c>
      <c r="C126" s="391"/>
      <c r="D126" s="31"/>
      <c r="E126" s="32"/>
      <c r="F126" s="33"/>
      <c r="G126" s="51"/>
      <c r="H126" s="331">
        <f>SUM(H127:H131)</f>
        <v>33.1</v>
      </c>
    </row>
    <row r="127" spans="1:8" ht="24" x14ac:dyDescent="0.25">
      <c r="A127" s="385"/>
      <c r="B127" s="30" t="s">
        <v>20</v>
      </c>
      <c r="C127" s="391"/>
      <c r="D127" s="31"/>
      <c r="E127" s="32"/>
      <c r="F127" s="33"/>
      <c r="G127" s="51"/>
      <c r="H127" s="328">
        <v>16.34</v>
      </c>
    </row>
    <row r="128" spans="1:8" ht="24" x14ac:dyDescent="0.25">
      <c r="A128" s="385"/>
      <c r="B128" s="36" t="s">
        <v>21</v>
      </c>
      <c r="C128" s="391"/>
      <c r="D128" s="31"/>
      <c r="E128" s="32"/>
      <c r="F128" s="33"/>
      <c r="G128" s="51"/>
      <c r="H128" s="39"/>
    </row>
    <row r="129" spans="1:8" x14ac:dyDescent="0.25">
      <c r="A129" s="385"/>
      <c r="B129" s="36" t="s">
        <v>22</v>
      </c>
      <c r="C129" s="391"/>
      <c r="D129" s="31"/>
      <c r="E129" s="32"/>
      <c r="F129" s="33"/>
      <c r="G129" s="51"/>
      <c r="H129" s="328">
        <v>3.58</v>
      </c>
    </row>
    <row r="130" spans="1:8" ht="24" x14ac:dyDescent="0.25">
      <c r="A130" s="385"/>
      <c r="B130" s="36" t="s">
        <v>23</v>
      </c>
      <c r="C130" s="391"/>
      <c r="D130" s="31"/>
      <c r="E130" s="32"/>
      <c r="F130" s="33"/>
      <c r="G130" s="51"/>
      <c r="H130" s="328">
        <v>5.29</v>
      </c>
    </row>
    <row r="131" spans="1:8" ht="24" x14ac:dyDescent="0.25">
      <c r="A131" s="385"/>
      <c r="B131" s="36" t="s">
        <v>24</v>
      </c>
      <c r="C131" s="391"/>
      <c r="D131" s="31"/>
      <c r="E131" s="32"/>
      <c r="F131" s="33"/>
      <c r="G131" s="51"/>
      <c r="H131" s="328">
        <v>7.89</v>
      </c>
    </row>
    <row r="132" spans="1:8" ht="24" x14ac:dyDescent="0.25">
      <c r="A132" s="385"/>
      <c r="B132" s="38" t="s">
        <v>25</v>
      </c>
      <c r="C132" s="391"/>
      <c r="D132" s="31"/>
      <c r="E132" s="32"/>
      <c r="F132" s="33"/>
      <c r="G132" s="51"/>
      <c r="H132" s="39"/>
    </row>
    <row r="133" spans="1:8" x14ac:dyDescent="0.25">
      <c r="A133" s="385"/>
      <c r="B133" s="40" t="s">
        <v>35</v>
      </c>
      <c r="C133" s="391"/>
      <c r="D133" s="31"/>
      <c r="E133" s="32"/>
      <c r="F133" s="33"/>
      <c r="G133" s="51"/>
      <c r="H133" s="39"/>
    </row>
    <row r="134" spans="1:8" x14ac:dyDescent="0.25">
      <c r="A134" s="385"/>
      <c r="B134" s="40" t="s">
        <v>34</v>
      </c>
      <c r="C134" s="391"/>
      <c r="D134" s="31"/>
      <c r="E134" s="32"/>
      <c r="F134" s="33"/>
      <c r="G134" s="51"/>
      <c r="H134" s="39"/>
    </row>
    <row r="135" spans="1:8" x14ac:dyDescent="0.25">
      <c r="A135" s="385"/>
      <c r="B135" s="40" t="s">
        <v>28</v>
      </c>
      <c r="C135" s="391"/>
      <c r="D135" s="31"/>
      <c r="E135" s="32"/>
      <c r="F135" s="33"/>
      <c r="G135" s="51"/>
      <c r="H135" s="39"/>
    </row>
    <row r="136" spans="1:8" x14ac:dyDescent="0.25">
      <c r="A136" s="385"/>
      <c r="B136" s="40" t="s">
        <v>29</v>
      </c>
      <c r="C136" s="391"/>
      <c r="D136" s="31"/>
      <c r="E136" s="32"/>
      <c r="F136" s="33"/>
      <c r="G136" s="51"/>
      <c r="H136" s="39"/>
    </row>
    <row r="137" spans="1:8" ht="36.75" thickBot="1" x14ac:dyDescent="0.3">
      <c r="A137" s="385"/>
      <c r="B137" s="43" t="s">
        <v>30</v>
      </c>
      <c r="C137" s="392"/>
      <c r="D137" s="44"/>
      <c r="E137" s="45"/>
      <c r="F137" s="46"/>
      <c r="G137" s="54"/>
      <c r="H137" s="48"/>
    </row>
    <row r="138" spans="1:8" ht="15.75" thickBot="1" x14ac:dyDescent="0.3">
      <c r="A138" s="385"/>
      <c r="B138" s="18" t="s">
        <v>18</v>
      </c>
      <c r="C138" s="390" t="s">
        <v>39</v>
      </c>
      <c r="D138" s="19" t="s">
        <v>7</v>
      </c>
      <c r="E138" s="20"/>
      <c r="F138" s="21"/>
      <c r="G138" s="49"/>
      <c r="H138" s="23"/>
    </row>
    <row r="139" spans="1:8" ht="15.75" thickBot="1" x14ac:dyDescent="0.3">
      <c r="A139" s="385"/>
      <c r="B139" s="24" t="s">
        <v>38</v>
      </c>
      <c r="C139" s="391"/>
      <c r="D139" s="25"/>
      <c r="E139" s="26"/>
      <c r="F139" s="27"/>
      <c r="G139" s="50"/>
      <c r="H139" s="336">
        <f>SUM(H140:H144)</f>
        <v>24.4</v>
      </c>
    </row>
    <row r="140" spans="1:8" ht="24" x14ac:dyDescent="0.25">
      <c r="A140" s="385"/>
      <c r="B140" s="30" t="s">
        <v>20</v>
      </c>
      <c r="C140" s="391"/>
      <c r="D140" s="31"/>
      <c r="E140" s="32"/>
      <c r="F140" s="33"/>
      <c r="G140" s="51"/>
      <c r="H140" s="328">
        <v>8.3350000000000009</v>
      </c>
    </row>
    <row r="141" spans="1:8" ht="24" x14ac:dyDescent="0.25">
      <c r="A141" s="385"/>
      <c r="B141" s="36" t="s">
        <v>21</v>
      </c>
      <c r="C141" s="391"/>
      <c r="D141" s="31"/>
      <c r="E141" s="32"/>
      <c r="F141" s="33"/>
      <c r="G141" s="51"/>
      <c r="H141" s="39"/>
    </row>
    <row r="142" spans="1:8" x14ac:dyDescent="0.25">
      <c r="A142" s="385"/>
      <c r="B142" s="36" t="s">
        <v>22</v>
      </c>
      <c r="C142" s="391"/>
      <c r="D142" s="31"/>
      <c r="E142" s="32"/>
      <c r="F142" s="33"/>
      <c r="G142" s="51"/>
      <c r="H142" s="328">
        <v>4.2750000000000004</v>
      </c>
    </row>
    <row r="143" spans="1:8" ht="24" x14ac:dyDescent="0.25">
      <c r="A143" s="385"/>
      <c r="B143" s="36" t="s">
        <v>23</v>
      </c>
      <c r="C143" s="391"/>
      <c r="D143" s="31"/>
      <c r="E143" s="32"/>
      <c r="F143" s="33"/>
      <c r="G143" s="51"/>
      <c r="H143" s="328">
        <v>2.37</v>
      </c>
    </row>
    <row r="144" spans="1:8" ht="24" x14ac:dyDescent="0.25">
      <c r="A144" s="385"/>
      <c r="B144" s="36" t="s">
        <v>24</v>
      </c>
      <c r="C144" s="391"/>
      <c r="D144" s="31"/>
      <c r="E144" s="32"/>
      <c r="F144" s="33"/>
      <c r="G144" s="51"/>
      <c r="H144" s="328">
        <v>9.42</v>
      </c>
    </row>
    <row r="145" spans="1:8" ht="24" x14ac:dyDescent="0.25">
      <c r="A145" s="385"/>
      <c r="B145" s="38" t="s">
        <v>25</v>
      </c>
      <c r="C145" s="391"/>
      <c r="D145" s="31"/>
      <c r="E145" s="32"/>
      <c r="F145" s="33"/>
      <c r="G145" s="51"/>
      <c r="H145" s="39"/>
    </row>
    <row r="146" spans="1:8" x14ac:dyDescent="0.25">
      <c r="A146" s="385"/>
      <c r="B146" s="40" t="s">
        <v>35</v>
      </c>
      <c r="C146" s="391"/>
      <c r="D146" s="31"/>
      <c r="E146" s="32"/>
      <c r="F146" s="33"/>
      <c r="G146" s="51"/>
      <c r="H146" s="39"/>
    </row>
    <row r="147" spans="1:8" x14ac:dyDescent="0.25">
      <c r="A147" s="385"/>
      <c r="B147" s="40" t="s">
        <v>34</v>
      </c>
      <c r="C147" s="391"/>
      <c r="D147" s="31"/>
      <c r="E147" s="32"/>
      <c r="F147" s="33"/>
      <c r="G147" s="51"/>
      <c r="H147" s="39"/>
    </row>
    <row r="148" spans="1:8" x14ac:dyDescent="0.25">
      <c r="A148" s="385"/>
      <c r="B148" s="40" t="s">
        <v>28</v>
      </c>
      <c r="C148" s="391"/>
      <c r="D148" s="31"/>
      <c r="E148" s="32"/>
      <c r="F148" s="33"/>
      <c r="G148" s="51"/>
      <c r="H148" s="39"/>
    </row>
    <row r="149" spans="1:8" x14ac:dyDescent="0.25">
      <c r="A149" s="385"/>
      <c r="B149" s="40" t="s">
        <v>29</v>
      </c>
      <c r="C149" s="391"/>
      <c r="D149" s="31"/>
      <c r="E149" s="32"/>
      <c r="F149" s="33"/>
      <c r="G149" s="51"/>
      <c r="H149" s="39"/>
    </row>
    <row r="150" spans="1:8" ht="36.75" thickBot="1" x14ac:dyDescent="0.3">
      <c r="A150" s="385"/>
      <c r="B150" s="41" t="s">
        <v>30</v>
      </c>
      <c r="C150" s="391"/>
      <c r="D150" s="31"/>
      <c r="E150" s="32"/>
      <c r="F150" s="33"/>
      <c r="G150" s="51"/>
      <c r="H150" s="39"/>
    </row>
    <row r="151" spans="1:8" ht="15.75" thickBot="1" x14ac:dyDescent="0.3">
      <c r="A151" s="385"/>
      <c r="B151" s="24" t="s">
        <v>36</v>
      </c>
      <c r="C151" s="391"/>
      <c r="D151" s="31"/>
      <c r="E151" s="32"/>
      <c r="F151" s="33"/>
      <c r="G151" s="51"/>
      <c r="H151" s="331">
        <f>SUM(H152:H156)</f>
        <v>17.650000000000002</v>
      </c>
    </row>
    <row r="152" spans="1:8" ht="24" x14ac:dyDescent="0.25">
      <c r="A152" s="385"/>
      <c r="B152" s="30" t="s">
        <v>20</v>
      </c>
      <c r="C152" s="391"/>
      <c r="D152" s="31"/>
      <c r="E152" s="32"/>
      <c r="F152" s="33"/>
      <c r="G152" s="51"/>
      <c r="H152" s="328">
        <v>8.7100000000000009</v>
      </c>
    </row>
    <row r="153" spans="1:8" ht="24" x14ac:dyDescent="0.25">
      <c r="A153" s="385"/>
      <c r="B153" s="36" t="s">
        <v>21</v>
      </c>
      <c r="C153" s="391"/>
      <c r="D153" s="31"/>
      <c r="E153" s="32"/>
      <c r="F153" s="33"/>
      <c r="G153" s="51"/>
      <c r="H153" s="39"/>
    </row>
    <row r="154" spans="1:8" x14ac:dyDescent="0.25">
      <c r="A154" s="385"/>
      <c r="B154" s="36" t="s">
        <v>22</v>
      </c>
      <c r="C154" s="391"/>
      <c r="D154" s="31"/>
      <c r="E154" s="32"/>
      <c r="F154" s="33"/>
      <c r="G154" s="51"/>
      <c r="H154" s="328">
        <v>1.91</v>
      </c>
    </row>
    <row r="155" spans="1:8" ht="24" x14ac:dyDescent="0.25">
      <c r="A155" s="385"/>
      <c r="B155" s="36" t="s">
        <v>23</v>
      </c>
      <c r="C155" s="391"/>
      <c r="D155" s="31"/>
      <c r="E155" s="32"/>
      <c r="F155" s="33"/>
      <c r="G155" s="51"/>
      <c r="H155" s="328">
        <v>2.82</v>
      </c>
    </row>
    <row r="156" spans="1:8" ht="24" x14ac:dyDescent="0.25">
      <c r="A156" s="385"/>
      <c r="B156" s="36" t="s">
        <v>24</v>
      </c>
      <c r="C156" s="391"/>
      <c r="D156" s="31"/>
      <c r="E156" s="32"/>
      <c r="F156" s="33"/>
      <c r="G156" s="51"/>
      <c r="H156" s="328">
        <v>4.21</v>
      </c>
    </row>
    <row r="157" spans="1:8" ht="24" x14ac:dyDescent="0.25">
      <c r="A157" s="385"/>
      <c r="B157" s="38" t="s">
        <v>25</v>
      </c>
      <c r="C157" s="391"/>
      <c r="D157" s="31"/>
      <c r="E157" s="32"/>
      <c r="F157" s="33"/>
      <c r="G157" s="51"/>
      <c r="H157" s="39"/>
    </row>
    <row r="158" spans="1:8" x14ac:dyDescent="0.25">
      <c r="A158" s="385"/>
      <c r="B158" s="40" t="s">
        <v>35</v>
      </c>
      <c r="C158" s="391"/>
      <c r="D158" s="31"/>
      <c r="E158" s="32"/>
      <c r="F158" s="33"/>
      <c r="G158" s="51"/>
      <c r="H158" s="39"/>
    </row>
    <row r="159" spans="1:8" x14ac:dyDescent="0.25">
      <c r="A159" s="385"/>
      <c r="B159" s="40" t="s">
        <v>34</v>
      </c>
      <c r="C159" s="391"/>
      <c r="D159" s="31"/>
      <c r="E159" s="32"/>
      <c r="F159" s="33"/>
      <c r="G159" s="51"/>
      <c r="H159" s="39"/>
    </row>
    <row r="160" spans="1:8" x14ac:dyDescent="0.25">
      <c r="A160" s="385"/>
      <c r="B160" s="40" t="s">
        <v>28</v>
      </c>
      <c r="C160" s="391"/>
      <c r="D160" s="31"/>
      <c r="E160" s="32"/>
      <c r="F160" s="33"/>
      <c r="G160" s="51"/>
      <c r="H160" s="39"/>
    </row>
    <row r="161" spans="1:8" x14ac:dyDescent="0.25">
      <c r="A161" s="385"/>
      <c r="B161" s="40" t="s">
        <v>29</v>
      </c>
      <c r="C161" s="391"/>
      <c r="D161" s="31"/>
      <c r="E161" s="32"/>
      <c r="F161" s="33"/>
      <c r="G161" s="51"/>
      <c r="H161" s="39"/>
    </row>
    <row r="162" spans="1:8" ht="36.75" thickBot="1" x14ac:dyDescent="0.3">
      <c r="A162" s="385"/>
      <c r="B162" s="43" t="s">
        <v>30</v>
      </c>
      <c r="C162" s="392"/>
      <c r="D162" s="44"/>
      <c r="E162" s="45"/>
      <c r="F162" s="46"/>
      <c r="G162" s="54"/>
      <c r="H162" s="55"/>
    </row>
    <row r="163" spans="1:8" ht="12.75" customHeight="1" thickBot="1" x14ac:dyDescent="0.3">
      <c r="A163" s="385"/>
      <c r="B163" s="381" t="s">
        <v>55</v>
      </c>
      <c r="C163" s="382"/>
      <c r="D163" s="382"/>
      <c r="E163" s="382"/>
      <c r="F163" s="382"/>
      <c r="G163" s="382"/>
      <c r="H163" s="383"/>
    </row>
    <row r="164" spans="1:8" ht="75.75" thickBot="1" x14ac:dyDescent="0.3">
      <c r="A164" s="385"/>
      <c r="B164" s="18" t="s">
        <v>12</v>
      </c>
      <c r="C164" s="374">
        <v>0.4</v>
      </c>
      <c r="D164" s="56" t="s">
        <v>7</v>
      </c>
      <c r="E164" s="359"/>
      <c r="F164" s="360"/>
      <c r="G164" s="361"/>
      <c r="H164" s="23"/>
    </row>
    <row r="165" spans="1:8" x14ac:dyDescent="0.25">
      <c r="A165" s="385"/>
      <c r="B165" s="57" t="s">
        <v>13</v>
      </c>
      <c r="C165" s="372"/>
      <c r="D165" s="93"/>
      <c r="E165" s="58"/>
      <c r="F165" s="93"/>
      <c r="G165" s="58"/>
      <c r="H165" s="29"/>
    </row>
    <row r="166" spans="1:8" ht="28.5" x14ac:dyDescent="0.25">
      <c r="A166" s="385"/>
      <c r="B166" s="59" t="s">
        <v>32</v>
      </c>
      <c r="C166" s="372"/>
      <c r="D166" s="91"/>
      <c r="E166" s="60"/>
      <c r="F166" s="91"/>
      <c r="G166" s="60"/>
      <c r="H166" s="337">
        <f>SUM(H167:H171)</f>
        <v>2330.38</v>
      </c>
    </row>
    <row r="167" spans="1:8" ht="24" x14ac:dyDescent="0.25">
      <c r="A167" s="385"/>
      <c r="B167" s="36" t="s">
        <v>20</v>
      </c>
      <c r="C167" s="372"/>
      <c r="D167" s="91"/>
      <c r="E167" s="60"/>
      <c r="F167" s="91"/>
      <c r="G167" s="60"/>
      <c r="H167" s="39">
        <v>867.31</v>
      </c>
    </row>
    <row r="168" spans="1:8" ht="24" x14ac:dyDescent="0.25">
      <c r="A168" s="385"/>
      <c r="B168" s="36" t="s">
        <v>21</v>
      </c>
      <c r="C168" s="372"/>
      <c r="D168" s="91"/>
      <c r="E168" s="60"/>
      <c r="F168" s="91"/>
      <c r="G168" s="60"/>
      <c r="H168" s="39"/>
    </row>
    <row r="169" spans="1:8" x14ac:dyDescent="0.25">
      <c r="A169" s="385"/>
      <c r="B169" s="36" t="s">
        <v>22</v>
      </c>
      <c r="C169" s="372"/>
      <c r="D169" s="91"/>
      <c r="E169" s="60"/>
      <c r="F169" s="91"/>
      <c r="G169" s="60"/>
      <c r="H169" s="42">
        <v>440.38499999999999</v>
      </c>
    </row>
    <row r="170" spans="1:8" ht="24" x14ac:dyDescent="0.25">
      <c r="A170" s="385"/>
      <c r="B170" s="36" t="s">
        <v>23</v>
      </c>
      <c r="C170" s="372"/>
      <c r="D170" s="91"/>
      <c r="E170" s="60"/>
      <c r="F170" s="91"/>
      <c r="G170" s="60"/>
      <c r="H170" s="42"/>
    </row>
    <row r="171" spans="1:8" ht="24" x14ac:dyDescent="0.25">
      <c r="A171" s="385"/>
      <c r="B171" s="36" t="s">
        <v>24</v>
      </c>
      <c r="C171" s="372"/>
      <c r="D171" s="91"/>
      <c r="E171" s="60"/>
      <c r="F171" s="91"/>
      <c r="G171" s="60"/>
      <c r="H171" s="42">
        <v>1022.6849999999999</v>
      </c>
    </row>
    <row r="172" spans="1:8" x14ac:dyDescent="0.25">
      <c r="A172" s="385"/>
      <c r="B172" s="59" t="s">
        <v>33</v>
      </c>
      <c r="C172" s="372"/>
      <c r="D172" s="91"/>
      <c r="E172" s="60"/>
      <c r="F172" s="91"/>
      <c r="G172" s="60"/>
      <c r="H172" s="331">
        <f>SUM(H173:H177)</f>
        <v>231.98599999999999</v>
      </c>
    </row>
    <row r="173" spans="1:8" ht="24" x14ac:dyDescent="0.25">
      <c r="A173" s="385"/>
      <c r="B173" s="36" t="s">
        <v>20</v>
      </c>
      <c r="C173" s="372"/>
      <c r="D173" s="91"/>
      <c r="E173" s="60"/>
      <c r="F173" s="91"/>
      <c r="G173" s="60"/>
      <c r="H173" s="39">
        <v>85.343000000000004</v>
      </c>
    </row>
    <row r="174" spans="1:8" ht="24" x14ac:dyDescent="0.25">
      <c r="A174" s="385"/>
      <c r="B174" s="36" t="s">
        <v>21</v>
      </c>
      <c r="C174" s="372"/>
      <c r="D174" s="91"/>
      <c r="E174" s="60"/>
      <c r="F174" s="91"/>
      <c r="G174" s="60"/>
      <c r="H174" s="39"/>
    </row>
    <row r="175" spans="1:8" x14ac:dyDescent="0.25">
      <c r="A175" s="385"/>
      <c r="B175" s="36" t="s">
        <v>22</v>
      </c>
      <c r="C175" s="372"/>
      <c r="D175" s="91"/>
      <c r="E175" s="60"/>
      <c r="F175" s="91"/>
      <c r="G175" s="60"/>
      <c r="H175" s="39">
        <v>45.832999999999998</v>
      </c>
    </row>
    <row r="176" spans="1:8" ht="24" x14ac:dyDescent="0.25">
      <c r="A176" s="385"/>
      <c r="B176" s="36" t="s">
        <v>23</v>
      </c>
      <c r="C176" s="372"/>
      <c r="D176" s="91"/>
      <c r="E176" s="60"/>
      <c r="F176" s="91"/>
      <c r="G176" s="60"/>
      <c r="H176" s="39"/>
    </row>
    <row r="177" spans="1:8" ht="24" x14ac:dyDescent="0.25">
      <c r="A177" s="385"/>
      <c r="B177" s="36" t="s">
        <v>24</v>
      </c>
      <c r="C177" s="372"/>
      <c r="D177" s="91"/>
      <c r="E177" s="60"/>
      <c r="F177" s="91"/>
      <c r="G177" s="60"/>
      <c r="H177" s="39">
        <v>100.81</v>
      </c>
    </row>
    <row r="178" spans="1:8" x14ac:dyDescent="0.25">
      <c r="A178" s="385"/>
      <c r="B178" s="59" t="s">
        <v>38</v>
      </c>
      <c r="C178" s="372"/>
      <c r="D178" s="91"/>
      <c r="E178" s="60"/>
      <c r="F178" s="91"/>
      <c r="G178" s="60"/>
      <c r="H178" s="331">
        <f>SUM(H179:H183)</f>
        <v>40.15</v>
      </c>
    </row>
    <row r="179" spans="1:8" ht="24" x14ac:dyDescent="0.25">
      <c r="A179" s="385"/>
      <c r="B179" s="36" t="s">
        <v>20</v>
      </c>
      <c r="C179" s="372"/>
      <c r="D179" s="91"/>
      <c r="E179" s="60"/>
      <c r="F179" s="91"/>
      <c r="G179" s="60"/>
      <c r="H179" s="39">
        <v>13.645</v>
      </c>
    </row>
    <row r="180" spans="1:8" ht="24" x14ac:dyDescent="0.25">
      <c r="A180" s="385"/>
      <c r="B180" s="36" t="s">
        <v>21</v>
      </c>
      <c r="C180" s="372"/>
      <c r="D180" s="91"/>
      <c r="E180" s="60"/>
      <c r="F180" s="91"/>
      <c r="G180" s="60"/>
      <c r="H180" s="39"/>
    </row>
    <row r="181" spans="1:8" x14ac:dyDescent="0.25">
      <c r="A181" s="385"/>
      <c r="B181" s="36" t="s">
        <v>22</v>
      </c>
      <c r="C181" s="372"/>
      <c r="D181" s="91"/>
      <c r="E181" s="60"/>
      <c r="F181" s="91"/>
      <c r="G181" s="60"/>
      <c r="H181" s="39">
        <v>6.8250000000000002</v>
      </c>
    </row>
    <row r="182" spans="1:8" ht="24" x14ac:dyDescent="0.25">
      <c r="A182" s="385"/>
      <c r="B182" s="36" t="s">
        <v>23</v>
      </c>
      <c r="C182" s="372"/>
      <c r="D182" s="91"/>
      <c r="E182" s="60"/>
      <c r="F182" s="91"/>
      <c r="G182" s="60"/>
      <c r="H182" s="39">
        <v>4.0199999999999996</v>
      </c>
    </row>
    <row r="183" spans="1:8" ht="24" x14ac:dyDescent="0.25">
      <c r="A183" s="385"/>
      <c r="B183" s="36" t="s">
        <v>24</v>
      </c>
      <c r="C183" s="372"/>
      <c r="D183" s="91"/>
      <c r="E183" s="60"/>
      <c r="F183" s="91"/>
      <c r="G183" s="60"/>
      <c r="H183" s="39">
        <v>15.66</v>
      </c>
    </row>
    <row r="184" spans="1:8" x14ac:dyDescent="0.25">
      <c r="A184" s="385"/>
      <c r="B184" s="59" t="s">
        <v>36</v>
      </c>
      <c r="C184" s="372"/>
      <c r="D184" s="91"/>
      <c r="E184" s="60"/>
      <c r="F184" s="91"/>
      <c r="G184" s="60"/>
      <c r="H184" s="331">
        <f>SUM(H185:H189)</f>
        <v>18.489899999999999</v>
      </c>
    </row>
    <row r="185" spans="1:8" ht="24" x14ac:dyDescent="0.25">
      <c r="A185" s="385"/>
      <c r="B185" s="36" t="s">
        <v>20</v>
      </c>
      <c r="C185" s="372"/>
      <c r="D185" s="91"/>
      <c r="E185" s="60"/>
      <c r="F185" s="91"/>
      <c r="G185" s="60"/>
      <c r="H185" s="39">
        <v>9.4298999999999999</v>
      </c>
    </row>
    <row r="186" spans="1:8" ht="24" x14ac:dyDescent="0.25">
      <c r="A186" s="385"/>
      <c r="B186" s="36" t="s">
        <v>21</v>
      </c>
      <c r="C186" s="372"/>
      <c r="D186" s="91"/>
      <c r="E186" s="60"/>
      <c r="F186" s="91"/>
      <c r="G186" s="60"/>
      <c r="H186" s="39"/>
    </row>
    <row r="187" spans="1:8" x14ac:dyDescent="0.25">
      <c r="A187" s="385"/>
      <c r="B187" s="36" t="s">
        <v>22</v>
      </c>
      <c r="C187" s="372"/>
      <c r="D187" s="91"/>
      <c r="E187" s="60"/>
      <c r="F187" s="91"/>
      <c r="G187" s="60"/>
      <c r="H187" s="39">
        <v>1.85</v>
      </c>
    </row>
    <row r="188" spans="1:8" ht="24" x14ac:dyDescent="0.25">
      <c r="A188" s="385"/>
      <c r="B188" s="36" t="s">
        <v>23</v>
      </c>
      <c r="C188" s="372"/>
      <c r="D188" s="91"/>
      <c r="E188" s="60"/>
      <c r="F188" s="91"/>
      <c r="G188" s="60"/>
      <c r="H188" s="39">
        <v>2.96</v>
      </c>
    </row>
    <row r="189" spans="1:8" ht="24.75" thickBot="1" x14ac:dyDescent="0.3">
      <c r="A189" s="385"/>
      <c r="B189" s="61" t="s">
        <v>24</v>
      </c>
      <c r="C189" s="372"/>
      <c r="D189" s="92"/>
      <c r="E189" s="62"/>
      <c r="F189" s="92"/>
      <c r="G189" s="62"/>
      <c r="H189" s="63">
        <v>4.25</v>
      </c>
    </row>
    <row r="190" spans="1:8" ht="45.75" thickBot="1" x14ac:dyDescent="0.3">
      <c r="A190" s="385"/>
      <c r="B190" s="18" t="s">
        <v>44</v>
      </c>
      <c r="C190" s="372"/>
      <c r="D190" s="374" t="s">
        <v>8</v>
      </c>
      <c r="E190" s="20"/>
      <c r="F190" s="20"/>
      <c r="G190" s="20"/>
      <c r="H190" s="23"/>
    </row>
    <row r="191" spans="1:8" ht="29.25" x14ac:dyDescent="0.25">
      <c r="A191" s="385"/>
      <c r="B191" s="64" t="s">
        <v>92</v>
      </c>
      <c r="C191" s="372"/>
      <c r="D191" s="372"/>
      <c r="E191" s="58"/>
      <c r="F191" s="93"/>
      <c r="G191" s="58"/>
      <c r="H191" s="94"/>
    </row>
    <row r="192" spans="1:8" ht="15" hidden="1" customHeight="1" x14ac:dyDescent="0.25">
      <c r="A192" s="385"/>
      <c r="B192" s="40" t="s">
        <v>41</v>
      </c>
      <c r="C192" s="372"/>
      <c r="D192" s="372"/>
      <c r="E192" s="60"/>
      <c r="F192" s="91"/>
      <c r="G192" s="60"/>
      <c r="H192" s="42"/>
    </row>
    <row r="193" spans="1:8" x14ac:dyDescent="0.25">
      <c r="A193" s="385"/>
      <c r="B193" s="40" t="s">
        <v>40</v>
      </c>
      <c r="C193" s="372"/>
      <c r="D193" s="372"/>
      <c r="E193" s="60"/>
      <c r="F193" s="91"/>
      <c r="G193" s="60"/>
      <c r="H193" s="338">
        <v>121276</v>
      </c>
    </row>
    <row r="194" spans="1:8" ht="30" x14ac:dyDescent="0.25">
      <c r="A194" s="385"/>
      <c r="B194" s="59" t="s">
        <v>93</v>
      </c>
      <c r="C194" s="372"/>
      <c r="D194" s="372"/>
      <c r="E194" s="60"/>
      <c r="F194" s="91"/>
      <c r="G194" s="60"/>
      <c r="H194" s="42"/>
    </row>
    <row r="195" spans="1:8" ht="15" hidden="1" customHeight="1" x14ac:dyDescent="0.25">
      <c r="A195" s="385"/>
      <c r="B195" s="40" t="s">
        <v>41</v>
      </c>
      <c r="C195" s="372"/>
      <c r="D195" s="372"/>
      <c r="E195" s="60"/>
      <c r="F195" s="91"/>
      <c r="G195" s="60"/>
      <c r="H195" s="42"/>
    </row>
    <row r="196" spans="1:8" x14ac:dyDescent="0.25">
      <c r="A196" s="385"/>
      <c r="B196" s="40" t="s">
        <v>40</v>
      </c>
      <c r="C196" s="372"/>
      <c r="D196" s="372"/>
      <c r="E196" s="60"/>
      <c r="F196" s="91"/>
      <c r="G196" s="60"/>
      <c r="H196" s="338">
        <v>128330</v>
      </c>
    </row>
    <row r="197" spans="1:8" x14ac:dyDescent="0.25">
      <c r="A197" s="385"/>
      <c r="B197" s="59" t="s">
        <v>38</v>
      </c>
      <c r="C197" s="372"/>
      <c r="D197" s="372"/>
      <c r="E197" s="60"/>
      <c r="F197" s="91"/>
      <c r="G197" s="60"/>
      <c r="H197" s="42"/>
    </row>
    <row r="198" spans="1:8" ht="15" hidden="1" customHeight="1" x14ac:dyDescent="0.25">
      <c r="A198" s="385"/>
      <c r="B198" s="40" t="s">
        <v>41</v>
      </c>
      <c r="C198" s="372"/>
      <c r="D198" s="372"/>
      <c r="E198" s="60"/>
      <c r="F198" s="91"/>
      <c r="G198" s="60"/>
      <c r="H198" s="42"/>
    </row>
    <row r="199" spans="1:8" x14ac:dyDescent="0.25">
      <c r="A199" s="385"/>
      <c r="B199" s="40" t="s">
        <v>40</v>
      </c>
      <c r="C199" s="372"/>
      <c r="D199" s="372"/>
      <c r="E199" s="60"/>
      <c r="F199" s="91"/>
      <c r="G199" s="60"/>
      <c r="H199" s="329" t="s">
        <v>59</v>
      </c>
    </row>
    <row r="200" spans="1:8" x14ac:dyDescent="0.25">
      <c r="A200" s="385"/>
      <c r="B200" s="59" t="s">
        <v>36</v>
      </c>
      <c r="C200" s="372"/>
      <c r="D200" s="372"/>
      <c r="E200" s="60"/>
      <c r="F200" s="91"/>
      <c r="G200" s="60"/>
      <c r="H200" s="42"/>
    </row>
    <row r="201" spans="1:8" x14ac:dyDescent="0.25">
      <c r="A201" s="385"/>
      <c r="B201" s="40" t="s">
        <v>41</v>
      </c>
      <c r="C201" s="372"/>
      <c r="D201" s="372"/>
      <c r="E201" s="60"/>
      <c r="F201" s="91"/>
      <c r="G201" s="60"/>
      <c r="H201" s="42"/>
    </row>
    <row r="202" spans="1:8" ht="15.75" thickBot="1" x14ac:dyDescent="0.3">
      <c r="A202" s="385"/>
      <c r="B202" s="41" t="s">
        <v>40</v>
      </c>
      <c r="C202" s="372"/>
      <c r="D202" s="373"/>
      <c r="E202" s="62"/>
      <c r="F202" s="92"/>
      <c r="G202" s="62"/>
      <c r="H202" s="332" t="s">
        <v>59</v>
      </c>
    </row>
    <row r="203" spans="1:8" ht="45.75" thickBot="1" x14ac:dyDescent="0.3">
      <c r="A203" s="385"/>
      <c r="B203" s="18" t="s">
        <v>45</v>
      </c>
      <c r="C203" s="372"/>
      <c r="D203" s="374" t="s">
        <v>8</v>
      </c>
      <c r="E203" s="20"/>
      <c r="F203" s="21"/>
      <c r="G203" s="20"/>
      <c r="H203" s="23"/>
    </row>
    <row r="204" spans="1:8" ht="29.25" x14ac:dyDescent="0.25">
      <c r="A204" s="385"/>
      <c r="B204" s="59" t="s">
        <v>90</v>
      </c>
      <c r="C204" s="372"/>
      <c r="D204" s="372"/>
      <c r="E204" s="60"/>
      <c r="F204" s="91"/>
      <c r="G204" s="60"/>
      <c r="H204" s="39"/>
    </row>
    <row r="205" spans="1:8" ht="30" x14ac:dyDescent="0.25">
      <c r="A205" s="385"/>
      <c r="B205" s="95" t="s">
        <v>60</v>
      </c>
      <c r="C205" s="372"/>
      <c r="D205" s="372"/>
      <c r="E205" s="60"/>
      <c r="F205" s="91"/>
      <c r="G205" s="60"/>
      <c r="H205" s="339" t="s">
        <v>67</v>
      </c>
    </row>
    <row r="206" spans="1:8" ht="30" x14ac:dyDescent="0.25">
      <c r="A206" s="385"/>
      <c r="B206" s="95" t="s">
        <v>61</v>
      </c>
      <c r="C206" s="372"/>
      <c r="D206" s="372"/>
      <c r="E206" s="60"/>
      <c r="F206" s="91"/>
      <c r="G206" s="60"/>
      <c r="H206" s="339" t="s">
        <v>68</v>
      </c>
    </row>
    <row r="207" spans="1:8" ht="45" x14ac:dyDescent="0.25">
      <c r="A207" s="385"/>
      <c r="B207" s="95" t="s">
        <v>62</v>
      </c>
      <c r="C207" s="372"/>
      <c r="D207" s="372"/>
      <c r="E207" s="60"/>
      <c r="F207" s="91"/>
      <c r="G207" s="60"/>
      <c r="H207" s="339" t="s">
        <v>69</v>
      </c>
    </row>
    <row r="208" spans="1:8" ht="45" x14ac:dyDescent="0.25">
      <c r="A208" s="385"/>
      <c r="B208" s="95" t="s">
        <v>63</v>
      </c>
      <c r="C208" s="372"/>
      <c r="D208" s="372"/>
      <c r="E208" s="60"/>
      <c r="F208" s="91"/>
      <c r="G208" s="60"/>
      <c r="H208" s="339" t="s">
        <v>70</v>
      </c>
    </row>
    <row r="209" spans="1:8" ht="45" x14ac:dyDescent="0.25">
      <c r="A209" s="385"/>
      <c r="B209" s="95" t="s">
        <v>64</v>
      </c>
      <c r="C209" s="372"/>
      <c r="D209" s="372"/>
      <c r="E209" s="60"/>
      <c r="F209" s="91"/>
      <c r="G209" s="60"/>
      <c r="H209" s="339" t="s">
        <v>71</v>
      </c>
    </row>
    <row r="210" spans="1:8" ht="60" x14ac:dyDescent="0.25">
      <c r="A210" s="385"/>
      <c r="B210" s="95" t="s">
        <v>65</v>
      </c>
      <c r="C210" s="372"/>
      <c r="D210" s="372"/>
      <c r="E210" s="60"/>
      <c r="F210" s="91"/>
      <c r="G210" s="60"/>
      <c r="H210" s="339" t="s">
        <v>72</v>
      </c>
    </row>
    <row r="211" spans="1:8" ht="30" hidden="1" customHeight="1" x14ac:dyDescent="0.25">
      <c r="A211" s="385"/>
      <c r="B211" s="95" t="s">
        <v>66</v>
      </c>
      <c r="C211" s="372"/>
      <c r="D211" s="372"/>
      <c r="E211" s="60"/>
      <c r="F211" s="91"/>
      <c r="G211" s="60"/>
      <c r="H211" s="39"/>
    </row>
    <row r="212" spans="1:8" ht="30" hidden="1" customHeight="1" x14ac:dyDescent="0.25">
      <c r="A212" s="385"/>
      <c r="B212" s="95" t="s">
        <v>61</v>
      </c>
      <c r="C212" s="372"/>
      <c r="D212" s="372"/>
      <c r="E212" s="60"/>
      <c r="F212" s="91"/>
      <c r="G212" s="60"/>
      <c r="H212" s="39"/>
    </row>
    <row r="213" spans="1:8" ht="45" hidden="1" customHeight="1" x14ac:dyDescent="0.25">
      <c r="A213" s="385"/>
      <c r="B213" s="95" t="s">
        <v>62</v>
      </c>
      <c r="C213" s="372"/>
      <c r="D213" s="372"/>
      <c r="E213" s="60"/>
      <c r="F213" s="91"/>
      <c r="G213" s="60"/>
      <c r="H213" s="1"/>
    </row>
    <row r="214" spans="1:8" ht="45" hidden="1" customHeight="1" x14ac:dyDescent="0.25">
      <c r="A214" s="385"/>
      <c r="B214" s="95" t="s">
        <v>63</v>
      </c>
      <c r="C214" s="372"/>
      <c r="D214" s="372"/>
      <c r="E214" s="60"/>
      <c r="F214" s="91"/>
      <c r="G214" s="60"/>
      <c r="H214" s="1"/>
    </row>
    <row r="215" spans="1:8" ht="45" hidden="1" customHeight="1" x14ac:dyDescent="0.25">
      <c r="A215" s="385"/>
      <c r="B215" s="95" t="s">
        <v>64</v>
      </c>
      <c r="C215" s="372"/>
      <c r="D215" s="372"/>
      <c r="E215" s="60"/>
      <c r="F215" s="91"/>
      <c r="G215" s="60"/>
      <c r="H215" s="1"/>
    </row>
    <row r="216" spans="1:8" ht="60" hidden="1" customHeight="1" x14ac:dyDescent="0.25">
      <c r="A216" s="385"/>
      <c r="B216" s="95" t="s">
        <v>65</v>
      </c>
      <c r="C216" s="372"/>
      <c r="D216" s="372"/>
      <c r="E216" s="60"/>
      <c r="F216" s="91"/>
      <c r="G216" s="60"/>
      <c r="H216" s="1"/>
    </row>
    <row r="217" spans="1:8" ht="30" x14ac:dyDescent="0.25">
      <c r="A217" s="385"/>
      <c r="B217" s="59" t="s">
        <v>93</v>
      </c>
      <c r="C217" s="372"/>
      <c r="D217" s="372"/>
      <c r="E217" s="60"/>
      <c r="F217" s="91"/>
      <c r="G217" s="60"/>
      <c r="H217" s="1"/>
    </row>
    <row r="218" spans="1:8" ht="30" x14ac:dyDescent="0.25">
      <c r="A218" s="385"/>
      <c r="B218" s="95" t="s">
        <v>60</v>
      </c>
      <c r="C218" s="372"/>
      <c r="D218" s="372"/>
      <c r="E218" s="60"/>
      <c r="F218" s="91"/>
      <c r="G218" s="60"/>
      <c r="H218" s="338" t="s">
        <v>73</v>
      </c>
    </row>
    <row r="219" spans="1:8" ht="30" x14ac:dyDescent="0.25">
      <c r="A219" s="385"/>
      <c r="B219" s="95" t="s">
        <v>61</v>
      </c>
      <c r="C219" s="372"/>
      <c r="D219" s="372"/>
      <c r="E219" s="60"/>
      <c r="F219" s="91"/>
      <c r="G219" s="60"/>
      <c r="H219" s="338" t="s">
        <v>74</v>
      </c>
    </row>
    <row r="220" spans="1:8" ht="45" x14ac:dyDescent="0.25">
      <c r="A220" s="385"/>
      <c r="B220" s="95" t="s">
        <v>62</v>
      </c>
      <c r="C220" s="372"/>
      <c r="D220" s="372"/>
      <c r="E220" s="60"/>
      <c r="F220" s="91"/>
      <c r="G220" s="60"/>
      <c r="H220" s="338" t="s">
        <v>75</v>
      </c>
    </row>
    <row r="221" spans="1:8" ht="45" x14ac:dyDescent="0.25">
      <c r="A221" s="385"/>
      <c r="B221" s="95" t="s">
        <v>63</v>
      </c>
      <c r="C221" s="372"/>
      <c r="D221" s="372"/>
      <c r="E221" s="60"/>
      <c r="F221" s="91"/>
      <c r="G221" s="60"/>
      <c r="H221" s="338" t="s">
        <v>76</v>
      </c>
    </row>
    <row r="222" spans="1:8" ht="45" x14ac:dyDescent="0.25">
      <c r="A222" s="385"/>
      <c r="B222" s="95" t="s">
        <v>64</v>
      </c>
      <c r="C222" s="372"/>
      <c r="D222" s="372"/>
      <c r="E222" s="60"/>
      <c r="F222" s="91"/>
      <c r="G222" s="60"/>
      <c r="H222" s="338" t="s">
        <v>77</v>
      </c>
    </row>
    <row r="223" spans="1:8" ht="60" x14ac:dyDescent="0.25">
      <c r="A223" s="385"/>
      <c r="B223" s="95" t="s">
        <v>65</v>
      </c>
      <c r="C223" s="372"/>
      <c r="D223" s="372"/>
      <c r="E223" s="60"/>
      <c r="F223" s="91"/>
      <c r="G223" s="60"/>
      <c r="H223" s="338" t="s">
        <v>78</v>
      </c>
    </row>
    <row r="224" spans="1:8" x14ac:dyDescent="0.25">
      <c r="A224" s="385"/>
      <c r="B224" s="59" t="s">
        <v>38</v>
      </c>
      <c r="C224" s="372"/>
      <c r="D224" s="372"/>
      <c r="E224" s="60"/>
      <c r="F224" s="91"/>
      <c r="G224" s="60"/>
      <c r="H224" s="1"/>
    </row>
    <row r="225" spans="1:8" ht="30" x14ac:dyDescent="0.25">
      <c r="A225" s="385"/>
      <c r="B225" s="95" t="s">
        <v>60</v>
      </c>
      <c r="C225" s="372"/>
      <c r="D225" s="372"/>
      <c r="E225" s="60"/>
      <c r="F225" s="91"/>
      <c r="G225" s="60"/>
      <c r="H225" s="338" t="s">
        <v>79</v>
      </c>
    </row>
    <row r="226" spans="1:8" ht="30" x14ac:dyDescent="0.25">
      <c r="A226" s="385"/>
      <c r="B226" s="95" t="s">
        <v>61</v>
      </c>
      <c r="C226" s="372"/>
      <c r="D226" s="372"/>
      <c r="E226" s="60"/>
      <c r="F226" s="91"/>
      <c r="G226" s="60"/>
      <c r="H226" s="338" t="s">
        <v>125</v>
      </c>
    </row>
    <row r="227" spans="1:8" ht="45" x14ac:dyDescent="0.25">
      <c r="A227" s="385"/>
      <c r="B227" s="95" t="s">
        <v>62</v>
      </c>
      <c r="C227" s="372"/>
      <c r="D227" s="372"/>
      <c r="E227" s="60"/>
      <c r="F227" s="91"/>
      <c r="G227" s="60"/>
      <c r="H227" s="338" t="s">
        <v>80</v>
      </c>
    </row>
    <row r="228" spans="1:8" ht="45" x14ac:dyDescent="0.25">
      <c r="A228" s="385"/>
      <c r="B228" s="95" t="s">
        <v>63</v>
      </c>
      <c r="C228" s="372"/>
      <c r="D228" s="372"/>
      <c r="E228" s="60"/>
      <c r="F228" s="91"/>
      <c r="G228" s="60"/>
      <c r="H228" s="338" t="s">
        <v>81</v>
      </c>
    </row>
    <row r="229" spans="1:8" ht="45" x14ac:dyDescent="0.25">
      <c r="A229" s="385"/>
      <c r="B229" s="95" t="s">
        <v>64</v>
      </c>
      <c r="C229" s="372"/>
      <c r="D229" s="372"/>
      <c r="E229" s="60"/>
      <c r="F229" s="91"/>
      <c r="G229" s="60"/>
      <c r="H229" s="338" t="s">
        <v>126</v>
      </c>
    </row>
    <row r="230" spans="1:8" ht="60" x14ac:dyDescent="0.25">
      <c r="A230" s="385"/>
      <c r="B230" s="95" t="s">
        <v>65</v>
      </c>
      <c r="C230" s="372"/>
      <c r="D230" s="372"/>
      <c r="E230" s="60"/>
      <c r="F230" s="91"/>
      <c r="G230" s="60"/>
      <c r="H230" s="338" t="s">
        <v>82</v>
      </c>
    </row>
    <row r="231" spans="1:8" x14ac:dyDescent="0.25">
      <c r="A231" s="385"/>
      <c r="B231" s="59" t="s">
        <v>36</v>
      </c>
      <c r="C231" s="372"/>
      <c r="D231" s="372"/>
      <c r="E231" s="60"/>
      <c r="F231" s="91"/>
      <c r="G231" s="60"/>
      <c r="H231" s="1"/>
    </row>
    <row r="232" spans="1:8" ht="30" x14ac:dyDescent="0.25">
      <c r="A232" s="385"/>
      <c r="B232" s="95" t="s">
        <v>60</v>
      </c>
      <c r="C232" s="372"/>
      <c r="D232" s="372"/>
      <c r="E232" s="60"/>
      <c r="F232" s="91"/>
      <c r="G232" s="60"/>
      <c r="H232" s="338" t="s">
        <v>83</v>
      </c>
    </row>
    <row r="233" spans="1:8" ht="30" x14ac:dyDescent="0.25">
      <c r="A233" s="385"/>
      <c r="B233" s="95" t="s">
        <v>61</v>
      </c>
      <c r="C233" s="372"/>
      <c r="D233" s="372"/>
      <c r="E233" s="60"/>
      <c r="F233" s="91"/>
      <c r="G233" s="60"/>
      <c r="H233" s="338" t="s">
        <v>84</v>
      </c>
    </row>
    <row r="234" spans="1:8" ht="45" x14ac:dyDescent="0.25">
      <c r="A234" s="385"/>
      <c r="B234" s="95" t="s">
        <v>62</v>
      </c>
      <c r="C234" s="372"/>
      <c r="D234" s="372"/>
      <c r="E234" s="60"/>
      <c r="F234" s="91"/>
      <c r="G234" s="60"/>
      <c r="H234" s="338" t="s">
        <v>85</v>
      </c>
    </row>
    <row r="235" spans="1:8" ht="45" x14ac:dyDescent="0.25">
      <c r="A235" s="385"/>
      <c r="B235" s="95" t="s">
        <v>63</v>
      </c>
      <c r="C235" s="372"/>
      <c r="D235" s="375"/>
      <c r="E235" s="62"/>
      <c r="F235" s="92"/>
      <c r="G235" s="62"/>
      <c r="H235" s="340" t="s">
        <v>86</v>
      </c>
    </row>
    <row r="236" spans="1:8" ht="45" x14ac:dyDescent="0.25">
      <c r="A236" s="385"/>
      <c r="B236" s="95" t="s">
        <v>64</v>
      </c>
      <c r="C236" s="372"/>
      <c r="D236" s="375"/>
      <c r="E236" s="62"/>
      <c r="F236" s="92"/>
      <c r="G236" s="62"/>
      <c r="H236" s="340" t="s">
        <v>87</v>
      </c>
    </row>
    <row r="237" spans="1:8" ht="60.75" thickBot="1" x14ac:dyDescent="0.3">
      <c r="A237" s="385"/>
      <c r="B237" s="95" t="s">
        <v>65</v>
      </c>
      <c r="C237" s="372"/>
      <c r="D237" s="373"/>
      <c r="E237" s="62"/>
      <c r="F237" s="92"/>
      <c r="G237" s="62"/>
      <c r="H237" s="340" t="s">
        <v>88</v>
      </c>
    </row>
    <row r="238" spans="1:8" ht="30.75" thickBot="1" x14ac:dyDescent="0.3">
      <c r="A238" s="385"/>
      <c r="B238" s="65" t="s">
        <v>46</v>
      </c>
      <c r="C238" s="372"/>
      <c r="D238" s="371" t="s">
        <v>7</v>
      </c>
      <c r="E238" s="66"/>
      <c r="F238" s="20"/>
      <c r="G238" s="21"/>
      <c r="H238" s="67"/>
    </row>
    <row r="239" spans="1:8" ht="29.25" x14ac:dyDescent="0.25">
      <c r="A239" s="385"/>
      <c r="B239" s="64" t="s">
        <v>92</v>
      </c>
      <c r="C239" s="372"/>
      <c r="D239" s="372"/>
      <c r="E239" s="27"/>
      <c r="F239" s="26"/>
      <c r="G239" s="27"/>
      <c r="H239" s="341">
        <v>3570</v>
      </c>
    </row>
    <row r="240" spans="1:8" ht="30" x14ac:dyDescent="0.25">
      <c r="A240" s="385"/>
      <c r="B240" s="59" t="s">
        <v>93</v>
      </c>
      <c r="C240" s="372"/>
      <c r="D240" s="372"/>
      <c r="E240" s="33"/>
      <c r="F240" s="32"/>
      <c r="G240" s="33"/>
      <c r="H240" s="338">
        <v>471</v>
      </c>
    </row>
    <row r="241" spans="1:8" x14ac:dyDescent="0.25">
      <c r="A241" s="385"/>
      <c r="B241" s="59" t="s">
        <v>38</v>
      </c>
      <c r="C241" s="372"/>
      <c r="D241" s="372"/>
      <c r="E241" s="33"/>
      <c r="F241" s="32"/>
      <c r="G241" s="33"/>
      <c r="H241" s="338">
        <v>1595</v>
      </c>
    </row>
    <row r="242" spans="1:8" x14ac:dyDescent="0.25">
      <c r="A242" s="385"/>
      <c r="B242" s="59" t="s">
        <v>36</v>
      </c>
      <c r="C242" s="372"/>
      <c r="D242" s="372"/>
      <c r="E242" s="33"/>
      <c r="F242" s="32"/>
      <c r="G242" s="33"/>
      <c r="H242" s="338">
        <v>350</v>
      </c>
    </row>
    <row r="243" spans="1:8" ht="30" x14ac:dyDescent="0.25">
      <c r="A243" s="385"/>
      <c r="B243" s="8" t="s">
        <v>42</v>
      </c>
      <c r="C243" s="372"/>
      <c r="D243" s="372"/>
      <c r="E243" s="33"/>
      <c r="F243" s="32"/>
      <c r="G243" s="33"/>
      <c r="H243" s="1"/>
    </row>
    <row r="244" spans="1:8" ht="30" x14ac:dyDescent="0.25">
      <c r="A244" s="385"/>
      <c r="B244" s="59" t="s">
        <v>93</v>
      </c>
      <c r="C244" s="372"/>
      <c r="D244" s="372"/>
      <c r="E244" s="33"/>
      <c r="F244" s="32"/>
      <c r="G244" s="33"/>
      <c r="H244" s="338">
        <v>1363</v>
      </c>
    </row>
    <row r="245" spans="1:8" x14ac:dyDescent="0.25">
      <c r="A245" s="385"/>
      <c r="B245" s="59" t="s">
        <v>38</v>
      </c>
      <c r="C245" s="372"/>
      <c r="D245" s="372"/>
      <c r="E245" s="33"/>
      <c r="F245" s="32"/>
      <c r="G245" s="33"/>
      <c r="H245" s="338">
        <v>542</v>
      </c>
    </row>
    <row r="246" spans="1:8" ht="15.75" thickBot="1" x14ac:dyDescent="0.3">
      <c r="A246" s="385"/>
      <c r="B246" s="59" t="s">
        <v>36</v>
      </c>
      <c r="C246" s="372"/>
      <c r="D246" s="372"/>
      <c r="E246" s="33"/>
      <c r="F246" s="32"/>
      <c r="G246" s="33"/>
      <c r="H246" s="338">
        <v>161</v>
      </c>
    </row>
    <row r="247" spans="1:8" ht="30.75" hidden="1" customHeight="1" thickBot="1" x14ac:dyDescent="0.3">
      <c r="A247" s="385"/>
      <c r="B247" s="8" t="s">
        <v>43</v>
      </c>
      <c r="C247" s="372"/>
      <c r="D247" s="372"/>
      <c r="E247" s="33"/>
      <c r="F247" s="32"/>
      <c r="G247" s="33"/>
      <c r="H247" s="1"/>
    </row>
    <row r="248" spans="1:8" ht="15.75" hidden="1" customHeight="1" thickBot="1" x14ac:dyDescent="0.3">
      <c r="A248" s="385"/>
      <c r="B248" s="68" t="s">
        <v>36</v>
      </c>
      <c r="C248" s="373"/>
      <c r="D248" s="373"/>
      <c r="E248" s="46"/>
      <c r="F248" s="45"/>
      <c r="G248" s="46"/>
      <c r="H248" s="2"/>
    </row>
    <row r="249" spans="1:8" ht="75.75" thickBot="1" x14ac:dyDescent="0.3">
      <c r="A249" s="385"/>
      <c r="B249" s="18" t="s">
        <v>47</v>
      </c>
      <c r="C249" s="376" t="s">
        <v>19</v>
      </c>
      <c r="D249" s="56" t="s">
        <v>7</v>
      </c>
      <c r="E249" s="20"/>
      <c r="F249" s="21"/>
      <c r="G249" s="20"/>
      <c r="H249" s="23"/>
    </row>
    <row r="250" spans="1:8" ht="29.25" thickBot="1" x14ac:dyDescent="0.3">
      <c r="A250" s="385"/>
      <c r="B250" s="64" t="s">
        <v>32</v>
      </c>
      <c r="C250" s="376"/>
      <c r="D250" s="93"/>
      <c r="E250" s="58"/>
      <c r="F250" s="93"/>
      <c r="G250" s="58"/>
      <c r="H250" s="337">
        <f>SUM(H251:H255)</f>
        <v>2330.38</v>
      </c>
    </row>
    <row r="251" spans="1:8" ht="24.75" thickBot="1" x14ac:dyDescent="0.3">
      <c r="A251" s="385"/>
      <c r="B251" s="36" t="s">
        <v>20</v>
      </c>
      <c r="C251" s="376"/>
      <c r="D251" s="91"/>
      <c r="E251" s="60"/>
      <c r="F251" s="91"/>
      <c r="G251" s="60"/>
      <c r="H251" s="39">
        <v>867.31</v>
      </c>
    </row>
    <row r="252" spans="1:8" ht="24.75" thickBot="1" x14ac:dyDescent="0.3">
      <c r="A252" s="385"/>
      <c r="B252" s="36" t="s">
        <v>21</v>
      </c>
      <c r="C252" s="376"/>
      <c r="D252" s="91"/>
      <c r="E252" s="60"/>
      <c r="F252" s="91"/>
      <c r="G252" s="60"/>
      <c r="H252" s="39"/>
    </row>
    <row r="253" spans="1:8" ht="15.75" thickBot="1" x14ac:dyDescent="0.3">
      <c r="A253" s="385"/>
      <c r="B253" s="36" t="s">
        <v>22</v>
      </c>
      <c r="C253" s="376"/>
      <c r="D253" s="91"/>
      <c r="E253" s="60"/>
      <c r="F253" s="91"/>
      <c r="G253" s="60"/>
      <c r="H253" s="42">
        <v>440.38499999999999</v>
      </c>
    </row>
    <row r="254" spans="1:8" ht="24.75" thickBot="1" x14ac:dyDescent="0.3">
      <c r="A254" s="385"/>
      <c r="B254" s="36" t="s">
        <v>23</v>
      </c>
      <c r="C254" s="376"/>
      <c r="D254" s="91"/>
      <c r="E254" s="60"/>
      <c r="F254" s="91"/>
      <c r="G254" s="60"/>
      <c r="H254" s="42"/>
    </row>
    <row r="255" spans="1:8" ht="24.75" thickBot="1" x14ac:dyDescent="0.3">
      <c r="A255" s="385"/>
      <c r="B255" s="36" t="s">
        <v>24</v>
      </c>
      <c r="C255" s="376"/>
      <c r="D255" s="91"/>
      <c r="E255" s="60"/>
      <c r="F255" s="91"/>
      <c r="G255" s="60"/>
      <c r="H255" s="42">
        <v>1022.6849999999999</v>
      </c>
    </row>
    <row r="256" spans="1:8" ht="15.75" thickBot="1" x14ac:dyDescent="0.3">
      <c r="A256" s="385"/>
      <c r="B256" s="59" t="s">
        <v>33</v>
      </c>
      <c r="C256" s="376"/>
      <c r="D256" s="91"/>
      <c r="E256" s="60"/>
      <c r="F256" s="91"/>
      <c r="G256" s="60"/>
      <c r="H256" s="331">
        <f>SUM(H257:H261)</f>
        <v>175.57999999999998</v>
      </c>
    </row>
    <row r="257" spans="1:8" ht="24.75" thickBot="1" x14ac:dyDescent="0.3">
      <c r="A257" s="385"/>
      <c r="B257" s="36" t="s">
        <v>20</v>
      </c>
      <c r="C257" s="376"/>
      <c r="D257" s="91"/>
      <c r="E257" s="60"/>
      <c r="F257" s="91"/>
      <c r="G257" s="60"/>
      <c r="H257" s="39">
        <v>64.59</v>
      </c>
    </row>
    <row r="258" spans="1:8" ht="24.75" thickBot="1" x14ac:dyDescent="0.3">
      <c r="A258" s="385"/>
      <c r="B258" s="36" t="s">
        <v>21</v>
      </c>
      <c r="C258" s="376"/>
      <c r="D258" s="91"/>
      <c r="E258" s="60"/>
      <c r="F258" s="91"/>
      <c r="G258" s="60"/>
      <c r="H258" s="39"/>
    </row>
    <row r="259" spans="1:8" ht="15.75" thickBot="1" x14ac:dyDescent="0.3">
      <c r="A259" s="385"/>
      <c r="B259" s="36" t="s">
        <v>22</v>
      </c>
      <c r="C259" s="376"/>
      <c r="D259" s="91"/>
      <c r="E259" s="60"/>
      <c r="F259" s="91"/>
      <c r="G259" s="60"/>
      <c r="H259" s="39">
        <v>34.69</v>
      </c>
    </row>
    <row r="260" spans="1:8" ht="24.75" thickBot="1" x14ac:dyDescent="0.3">
      <c r="A260" s="385"/>
      <c r="B260" s="36" t="s">
        <v>23</v>
      </c>
      <c r="C260" s="376"/>
      <c r="D260" s="91"/>
      <c r="E260" s="60"/>
      <c r="F260" s="91"/>
      <c r="G260" s="60"/>
      <c r="H260" s="39"/>
    </row>
    <row r="261" spans="1:8" ht="24.75" thickBot="1" x14ac:dyDescent="0.3">
      <c r="A261" s="385"/>
      <c r="B261" s="36" t="s">
        <v>24</v>
      </c>
      <c r="C261" s="376"/>
      <c r="D261" s="91"/>
      <c r="E261" s="60"/>
      <c r="F261" s="91"/>
      <c r="G261" s="60"/>
      <c r="H261" s="39">
        <v>76.3</v>
      </c>
    </row>
    <row r="262" spans="1:8" ht="15.75" thickBot="1" x14ac:dyDescent="0.3">
      <c r="A262" s="385"/>
      <c r="B262" s="59" t="s">
        <v>38</v>
      </c>
      <c r="C262" s="376"/>
      <c r="D262" s="91"/>
      <c r="E262" s="60"/>
      <c r="F262" s="91"/>
      <c r="G262" s="60"/>
      <c r="H262" s="331">
        <f>SUM(H263:H267)</f>
        <v>50.879999999999995</v>
      </c>
    </row>
    <row r="263" spans="1:8" ht="24.75" thickBot="1" x14ac:dyDescent="0.3">
      <c r="A263" s="385"/>
      <c r="B263" s="36" t="s">
        <v>20</v>
      </c>
      <c r="C263" s="376"/>
      <c r="D263" s="91"/>
      <c r="E263" s="60"/>
      <c r="F263" s="91"/>
      <c r="G263" s="60"/>
      <c r="H263" s="39">
        <v>17.38</v>
      </c>
    </row>
    <row r="264" spans="1:8" ht="24.75" thickBot="1" x14ac:dyDescent="0.3">
      <c r="A264" s="385"/>
      <c r="B264" s="36" t="s">
        <v>21</v>
      </c>
      <c r="C264" s="376"/>
      <c r="D264" s="91"/>
      <c r="E264" s="60"/>
      <c r="F264" s="91"/>
      <c r="G264" s="60"/>
      <c r="H264" s="39"/>
    </row>
    <row r="265" spans="1:8" ht="15.75" thickBot="1" x14ac:dyDescent="0.3">
      <c r="A265" s="385"/>
      <c r="B265" s="36" t="s">
        <v>22</v>
      </c>
      <c r="C265" s="376"/>
      <c r="D265" s="91"/>
      <c r="E265" s="60"/>
      <c r="F265" s="91"/>
      <c r="G265" s="60"/>
      <c r="H265" s="39">
        <v>8.93</v>
      </c>
    </row>
    <row r="266" spans="1:8" ht="24.75" thickBot="1" x14ac:dyDescent="0.3">
      <c r="A266" s="385"/>
      <c r="B266" s="36" t="s">
        <v>23</v>
      </c>
      <c r="C266" s="376"/>
      <c r="D266" s="91"/>
      <c r="E266" s="60"/>
      <c r="F266" s="91"/>
      <c r="G266" s="60"/>
      <c r="H266" s="39">
        <v>4.9400000000000004</v>
      </c>
    </row>
    <row r="267" spans="1:8" ht="24.75" thickBot="1" x14ac:dyDescent="0.3">
      <c r="A267" s="385"/>
      <c r="B267" s="36" t="s">
        <v>24</v>
      </c>
      <c r="C267" s="376"/>
      <c r="D267" s="91"/>
      <c r="E267" s="60"/>
      <c r="F267" s="91"/>
      <c r="G267" s="60"/>
      <c r="H267" s="39">
        <v>19.63</v>
      </c>
    </row>
    <row r="268" spans="1:8" ht="15.75" thickBot="1" x14ac:dyDescent="0.3">
      <c r="A268" s="385"/>
      <c r="B268" s="59" t="s">
        <v>36</v>
      </c>
      <c r="C268" s="376"/>
      <c r="D268" s="91"/>
      <c r="E268" s="60"/>
      <c r="F268" s="91"/>
      <c r="G268" s="60"/>
      <c r="H268" s="331">
        <f>SUM(H269:H273)</f>
        <v>18.489899999999999</v>
      </c>
    </row>
    <row r="269" spans="1:8" ht="24.75" thickBot="1" x14ac:dyDescent="0.3">
      <c r="A269" s="385"/>
      <c r="B269" s="36" t="s">
        <v>20</v>
      </c>
      <c r="C269" s="376"/>
      <c r="D269" s="91"/>
      <c r="E269" s="60"/>
      <c r="F269" s="91"/>
      <c r="G269" s="60"/>
      <c r="H269" s="39">
        <v>9.4298999999999999</v>
      </c>
    </row>
    <row r="270" spans="1:8" ht="24.75" thickBot="1" x14ac:dyDescent="0.3">
      <c r="A270" s="385"/>
      <c r="B270" s="36" t="s">
        <v>21</v>
      </c>
      <c r="C270" s="376"/>
      <c r="D270" s="91"/>
      <c r="E270" s="60"/>
      <c r="F270" s="91"/>
      <c r="G270" s="60"/>
      <c r="H270" s="39"/>
    </row>
    <row r="271" spans="1:8" ht="15.75" thickBot="1" x14ac:dyDescent="0.3">
      <c r="A271" s="385"/>
      <c r="B271" s="36" t="s">
        <v>22</v>
      </c>
      <c r="C271" s="376"/>
      <c r="D271" s="91"/>
      <c r="E271" s="60"/>
      <c r="F271" s="91"/>
      <c r="G271" s="60"/>
      <c r="H271" s="39">
        <v>1.85</v>
      </c>
    </row>
    <row r="272" spans="1:8" ht="24.75" thickBot="1" x14ac:dyDescent="0.3">
      <c r="A272" s="385"/>
      <c r="B272" s="36" t="s">
        <v>23</v>
      </c>
      <c r="C272" s="376"/>
      <c r="D272" s="91"/>
      <c r="E272" s="60"/>
      <c r="F272" s="91"/>
      <c r="G272" s="60"/>
      <c r="H272" s="39">
        <v>2.96</v>
      </c>
    </row>
    <row r="273" spans="1:8" ht="24.75" thickBot="1" x14ac:dyDescent="0.3">
      <c r="A273" s="385"/>
      <c r="B273" s="61" t="s">
        <v>24</v>
      </c>
      <c r="C273" s="376"/>
      <c r="D273" s="92"/>
      <c r="E273" s="62"/>
      <c r="F273" s="92"/>
      <c r="G273" s="62"/>
      <c r="H273" s="63">
        <v>4.25</v>
      </c>
    </row>
    <row r="274" spans="1:8" ht="45.75" thickBot="1" x14ac:dyDescent="0.3">
      <c r="A274" s="385"/>
      <c r="B274" s="18" t="s">
        <v>44</v>
      </c>
      <c r="C274" s="376"/>
      <c r="D274" s="374" t="s">
        <v>8</v>
      </c>
      <c r="E274" s="20"/>
      <c r="F274" s="21"/>
      <c r="G274" s="20"/>
      <c r="H274" s="67"/>
    </row>
    <row r="275" spans="1:8" ht="30" thickBot="1" x14ac:dyDescent="0.3">
      <c r="A275" s="385"/>
      <c r="B275" s="64" t="s">
        <v>90</v>
      </c>
      <c r="C275" s="376"/>
      <c r="D275" s="372"/>
      <c r="E275" s="58"/>
      <c r="F275" s="93"/>
      <c r="G275" s="58"/>
      <c r="H275" s="69"/>
    </row>
    <row r="276" spans="1:8" ht="15.75" hidden="1" customHeight="1" thickBot="1" x14ac:dyDescent="0.3">
      <c r="A276" s="385"/>
      <c r="B276" s="40" t="s">
        <v>41</v>
      </c>
      <c r="C276" s="376"/>
      <c r="D276" s="372"/>
      <c r="E276" s="60"/>
      <c r="F276" s="91"/>
      <c r="G276" s="60"/>
      <c r="H276" s="70"/>
    </row>
    <row r="277" spans="1:8" ht="15.75" thickBot="1" x14ac:dyDescent="0.3">
      <c r="A277" s="385"/>
      <c r="B277" s="40" t="s">
        <v>40</v>
      </c>
      <c r="C277" s="376"/>
      <c r="D277" s="372"/>
      <c r="E277" s="60"/>
      <c r="F277" s="91"/>
      <c r="G277" s="60"/>
      <c r="H277" s="338">
        <v>148095</v>
      </c>
    </row>
    <row r="278" spans="1:8" ht="30.75" thickBot="1" x14ac:dyDescent="0.3">
      <c r="A278" s="385"/>
      <c r="B278" s="59" t="s">
        <v>91</v>
      </c>
      <c r="C278" s="376"/>
      <c r="D278" s="372"/>
      <c r="E278" s="60"/>
      <c r="F278" s="91"/>
      <c r="G278" s="60"/>
      <c r="H278" s="1"/>
    </row>
    <row r="279" spans="1:8" ht="15.75" hidden="1" customHeight="1" thickBot="1" x14ac:dyDescent="0.3">
      <c r="A279" s="385"/>
      <c r="B279" s="40" t="s">
        <v>41</v>
      </c>
      <c r="C279" s="376"/>
      <c r="D279" s="372"/>
      <c r="E279" s="60"/>
      <c r="F279" s="91"/>
      <c r="G279" s="60"/>
      <c r="H279" s="70"/>
    </row>
    <row r="280" spans="1:8" ht="15.75" thickBot="1" x14ac:dyDescent="0.3">
      <c r="A280" s="385"/>
      <c r="B280" s="40" t="s">
        <v>40</v>
      </c>
      <c r="C280" s="376"/>
      <c r="D280" s="372"/>
      <c r="E280" s="60"/>
      <c r="F280" s="91"/>
      <c r="G280" s="60"/>
      <c r="H280" s="338">
        <v>148095</v>
      </c>
    </row>
    <row r="281" spans="1:8" ht="15.75" thickBot="1" x14ac:dyDescent="0.3">
      <c r="A281" s="385"/>
      <c r="B281" s="59" t="s">
        <v>38</v>
      </c>
      <c r="C281" s="376"/>
      <c r="D281" s="372"/>
      <c r="E281" s="60"/>
      <c r="F281" s="91"/>
      <c r="G281" s="60"/>
      <c r="H281" s="1"/>
    </row>
    <row r="282" spans="1:8" ht="15.75" hidden="1" customHeight="1" thickBot="1" x14ac:dyDescent="0.3">
      <c r="A282" s="385"/>
      <c r="B282" s="40" t="s">
        <v>41</v>
      </c>
      <c r="C282" s="376"/>
      <c r="D282" s="372"/>
      <c r="E282" s="60"/>
      <c r="F282" s="91"/>
      <c r="G282" s="60"/>
      <c r="H282" s="70"/>
    </row>
    <row r="283" spans="1:8" ht="15.75" thickBot="1" x14ac:dyDescent="0.3">
      <c r="A283" s="385"/>
      <c r="B283" s="40" t="s">
        <v>40</v>
      </c>
      <c r="C283" s="376"/>
      <c r="D283" s="372"/>
      <c r="E283" s="60"/>
      <c r="F283" s="91"/>
      <c r="G283" s="60"/>
      <c r="H283" s="338" t="s">
        <v>89</v>
      </c>
    </row>
    <row r="284" spans="1:8" ht="15.75" thickBot="1" x14ac:dyDescent="0.3">
      <c r="A284" s="385"/>
      <c r="B284" s="59" t="s">
        <v>36</v>
      </c>
      <c r="C284" s="376"/>
      <c r="D284" s="372"/>
      <c r="E284" s="60"/>
      <c r="F284" s="91"/>
      <c r="G284" s="60"/>
      <c r="H284" s="1"/>
    </row>
    <row r="285" spans="1:8" ht="15.75" hidden="1" customHeight="1" thickBot="1" x14ac:dyDescent="0.3">
      <c r="A285" s="385"/>
      <c r="B285" s="40" t="s">
        <v>41</v>
      </c>
      <c r="C285" s="376"/>
      <c r="D285" s="372"/>
      <c r="E285" s="60"/>
      <c r="F285" s="91"/>
      <c r="G285" s="60"/>
      <c r="H285" s="70"/>
    </row>
    <row r="286" spans="1:8" ht="15.75" thickBot="1" x14ac:dyDescent="0.3">
      <c r="A286" s="385"/>
      <c r="B286" s="40" t="s">
        <v>40</v>
      </c>
      <c r="C286" s="376"/>
      <c r="D286" s="373"/>
      <c r="E286" s="62"/>
      <c r="F286" s="92"/>
      <c r="G286" s="62"/>
      <c r="H286" s="338" t="s">
        <v>89</v>
      </c>
    </row>
    <row r="287" spans="1:8" ht="45.75" thickBot="1" x14ac:dyDescent="0.3">
      <c r="A287" s="385"/>
      <c r="B287" s="71" t="s">
        <v>45</v>
      </c>
      <c r="C287" s="376"/>
      <c r="D287" s="374" t="s">
        <v>8</v>
      </c>
      <c r="E287" s="20"/>
      <c r="F287" s="21"/>
      <c r="G287" s="20"/>
      <c r="H287" s="72"/>
    </row>
    <row r="288" spans="1:8" ht="30" thickBot="1" x14ac:dyDescent="0.3">
      <c r="A288" s="385"/>
      <c r="B288" s="96" t="s">
        <v>94</v>
      </c>
      <c r="C288" s="376"/>
      <c r="D288" s="372"/>
      <c r="E288" s="58"/>
      <c r="F288" s="93"/>
      <c r="G288" s="58"/>
      <c r="H288" s="69"/>
    </row>
    <row r="289" spans="1:8" ht="30.75" thickBot="1" x14ac:dyDescent="0.3">
      <c r="A289" s="385"/>
      <c r="B289" s="95" t="s">
        <v>60</v>
      </c>
      <c r="C289" s="376"/>
      <c r="D289" s="372"/>
      <c r="E289" s="58"/>
      <c r="F289" s="93"/>
      <c r="G289" s="58"/>
      <c r="H289" s="342">
        <v>227289</v>
      </c>
    </row>
    <row r="290" spans="1:8" ht="30.75" thickBot="1" x14ac:dyDescent="0.3">
      <c r="A290" s="385"/>
      <c r="B290" s="95" t="s">
        <v>61</v>
      </c>
      <c r="C290" s="376"/>
      <c r="D290" s="372"/>
      <c r="E290" s="58"/>
      <c r="F290" s="93"/>
      <c r="G290" s="58"/>
      <c r="H290" s="342">
        <v>244675</v>
      </c>
    </row>
    <row r="291" spans="1:8" ht="45.75" thickBot="1" x14ac:dyDescent="0.3">
      <c r="A291" s="385"/>
      <c r="B291" s="95" t="s">
        <v>62</v>
      </c>
      <c r="C291" s="376"/>
      <c r="D291" s="372"/>
      <c r="E291" s="58"/>
      <c r="F291" s="93"/>
      <c r="G291" s="58"/>
      <c r="H291" s="342">
        <v>240758</v>
      </c>
    </row>
    <row r="292" spans="1:8" ht="45.75" thickBot="1" x14ac:dyDescent="0.3">
      <c r="A292" s="385"/>
      <c r="B292" s="95" t="s">
        <v>63</v>
      </c>
      <c r="C292" s="376"/>
      <c r="D292" s="372"/>
      <c r="E292" s="58"/>
      <c r="F292" s="93"/>
      <c r="G292" s="58"/>
      <c r="H292" s="342">
        <v>271789</v>
      </c>
    </row>
    <row r="293" spans="1:8" ht="45.75" thickBot="1" x14ac:dyDescent="0.3">
      <c r="A293" s="385"/>
      <c r="B293" s="95" t="s">
        <v>64</v>
      </c>
      <c r="C293" s="376"/>
      <c r="D293" s="372"/>
      <c r="E293" s="58"/>
      <c r="F293" s="93"/>
      <c r="G293" s="58"/>
      <c r="H293" s="342">
        <v>258143</v>
      </c>
    </row>
    <row r="294" spans="1:8" ht="60.75" thickBot="1" x14ac:dyDescent="0.3">
      <c r="A294" s="385"/>
      <c r="B294" s="95" t="s">
        <v>65</v>
      </c>
      <c r="C294" s="376"/>
      <c r="D294" s="372"/>
      <c r="E294" s="58"/>
      <c r="F294" s="93"/>
      <c r="G294" s="58"/>
      <c r="H294" s="342">
        <v>285258</v>
      </c>
    </row>
    <row r="295" spans="1:8" ht="30.75" thickBot="1" x14ac:dyDescent="0.3">
      <c r="A295" s="385"/>
      <c r="B295" s="95" t="s">
        <v>66</v>
      </c>
      <c r="C295" s="376"/>
      <c r="D295" s="372"/>
      <c r="E295" s="58"/>
      <c r="F295" s="93"/>
      <c r="G295" s="58"/>
      <c r="H295" s="342" t="s">
        <v>95</v>
      </c>
    </row>
    <row r="296" spans="1:8" ht="30.75" thickBot="1" x14ac:dyDescent="0.3">
      <c r="A296" s="385"/>
      <c r="B296" s="95" t="s">
        <v>61</v>
      </c>
      <c r="C296" s="376"/>
      <c r="D296" s="372"/>
      <c r="E296" s="58"/>
      <c r="F296" s="93"/>
      <c r="G296" s="58"/>
      <c r="H296" s="342" t="s">
        <v>96</v>
      </c>
    </row>
    <row r="297" spans="1:8" ht="45.75" thickBot="1" x14ac:dyDescent="0.3">
      <c r="A297" s="385"/>
      <c r="B297" s="95" t="s">
        <v>62</v>
      </c>
      <c r="C297" s="376"/>
      <c r="D297" s="372"/>
      <c r="E297" s="60"/>
      <c r="F297" s="91"/>
      <c r="G297" s="60"/>
      <c r="H297" s="338" t="s">
        <v>97</v>
      </c>
    </row>
    <row r="298" spans="1:8" ht="45.75" thickBot="1" x14ac:dyDescent="0.3">
      <c r="A298" s="385"/>
      <c r="B298" s="95" t="s">
        <v>63</v>
      </c>
      <c r="C298" s="376"/>
      <c r="D298" s="372"/>
      <c r="E298" s="60"/>
      <c r="F298" s="91"/>
      <c r="G298" s="60"/>
      <c r="H298" s="338" t="s">
        <v>98</v>
      </c>
    </row>
    <row r="299" spans="1:8" ht="45.75" thickBot="1" x14ac:dyDescent="0.3">
      <c r="A299" s="385"/>
      <c r="B299" s="95" t="s">
        <v>64</v>
      </c>
      <c r="C299" s="376"/>
      <c r="D299" s="372"/>
      <c r="E299" s="60"/>
      <c r="F299" s="91"/>
      <c r="G299" s="60"/>
      <c r="H299" s="338" t="s">
        <v>99</v>
      </c>
    </row>
    <row r="300" spans="1:8" ht="60.75" thickBot="1" x14ac:dyDescent="0.3">
      <c r="A300" s="385"/>
      <c r="B300" s="95" t="s">
        <v>65</v>
      </c>
      <c r="C300" s="376"/>
      <c r="D300" s="372"/>
      <c r="E300" s="60"/>
      <c r="F300" s="91"/>
      <c r="G300" s="60"/>
      <c r="H300" s="338" t="s">
        <v>100</v>
      </c>
    </row>
    <row r="301" spans="1:8" ht="30.75" thickBot="1" x14ac:dyDescent="0.3">
      <c r="A301" s="385"/>
      <c r="B301" s="59" t="s">
        <v>104</v>
      </c>
      <c r="C301" s="376"/>
      <c r="D301" s="372"/>
      <c r="E301" s="60"/>
      <c r="F301" s="91"/>
      <c r="G301" s="60"/>
      <c r="H301" s="1"/>
    </row>
    <row r="302" spans="1:8" ht="30.75" thickBot="1" x14ac:dyDescent="0.3">
      <c r="A302" s="385"/>
      <c r="B302" s="95" t="s">
        <v>60</v>
      </c>
      <c r="C302" s="376"/>
      <c r="D302" s="372"/>
      <c r="E302" s="60"/>
      <c r="F302" s="91"/>
      <c r="G302" s="60"/>
      <c r="H302" s="342" t="s">
        <v>101</v>
      </c>
    </row>
    <row r="303" spans="1:8" ht="30.75" thickBot="1" x14ac:dyDescent="0.3">
      <c r="A303" s="385"/>
      <c r="B303" s="95" t="s">
        <v>61</v>
      </c>
      <c r="C303" s="376"/>
      <c r="D303" s="372"/>
      <c r="E303" s="60"/>
      <c r="F303" s="91"/>
      <c r="G303" s="60"/>
      <c r="H303" s="342" t="s">
        <v>102</v>
      </c>
    </row>
    <row r="304" spans="1:8" ht="45.75" thickBot="1" x14ac:dyDescent="0.3">
      <c r="A304" s="385"/>
      <c r="B304" s="95" t="s">
        <v>62</v>
      </c>
      <c r="C304" s="376"/>
      <c r="D304" s="372"/>
      <c r="E304" s="60"/>
      <c r="F304" s="91"/>
      <c r="G304" s="60"/>
      <c r="H304" s="342" t="s">
        <v>103</v>
      </c>
    </row>
    <row r="305" spans="1:8" ht="45.75" thickBot="1" x14ac:dyDescent="0.3">
      <c r="A305" s="385"/>
      <c r="B305" s="95" t="s">
        <v>63</v>
      </c>
      <c r="C305" s="376"/>
      <c r="D305" s="372"/>
      <c r="E305" s="60"/>
      <c r="F305" s="91"/>
      <c r="G305" s="60"/>
      <c r="H305" s="342" t="s">
        <v>127</v>
      </c>
    </row>
    <row r="306" spans="1:8" ht="45.75" thickBot="1" x14ac:dyDescent="0.3">
      <c r="A306" s="385"/>
      <c r="B306" s="95" t="s">
        <v>64</v>
      </c>
      <c r="C306" s="376"/>
      <c r="D306" s="372"/>
      <c r="E306" s="60"/>
      <c r="F306" s="91"/>
      <c r="G306" s="60"/>
      <c r="H306" s="342" t="s">
        <v>128</v>
      </c>
    </row>
    <row r="307" spans="1:8" ht="60.75" thickBot="1" x14ac:dyDescent="0.3">
      <c r="A307" s="385"/>
      <c r="B307" s="95" t="s">
        <v>65</v>
      </c>
      <c r="C307" s="376"/>
      <c r="D307" s="372"/>
      <c r="E307" s="60"/>
      <c r="F307" s="91"/>
      <c r="G307" s="60"/>
      <c r="H307" s="342" t="s">
        <v>129</v>
      </c>
    </row>
    <row r="308" spans="1:8" ht="30.75" thickBot="1" x14ac:dyDescent="0.3">
      <c r="A308" s="385"/>
      <c r="B308" s="95" t="s">
        <v>66</v>
      </c>
      <c r="C308" s="376"/>
      <c r="D308" s="372"/>
      <c r="E308" s="60"/>
      <c r="F308" s="91"/>
      <c r="G308" s="60"/>
      <c r="H308" s="342" t="s">
        <v>95</v>
      </c>
    </row>
    <row r="309" spans="1:8" ht="30.75" thickBot="1" x14ac:dyDescent="0.3">
      <c r="A309" s="385"/>
      <c r="B309" s="95" t="s">
        <v>61</v>
      </c>
      <c r="C309" s="376"/>
      <c r="D309" s="372"/>
      <c r="E309" s="60"/>
      <c r="F309" s="91"/>
      <c r="G309" s="60"/>
      <c r="H309" s="342" t="s">
        <v>96</v>
      </c>
    </row>
    <row r="310" spans="1:8" ht="45.75" thickBot="1" x14ac:dyDescent="0.3">
      <c r="A310" s="385"/>
      <c r="B310" s="95" t="s">
        <v>62</v>
      </c>
      <c r="C310" s="376"/>
      <c r="D310" s="372"/>
      <c r="E310" s="60"/>
      <c r="F310" s="91"/>
      <c r="G310" s="60"/>
      <c r="H310" s="338" t="s">
        <v>97</v>
      </c>
    </row>
    <row r="311" spans="1:8" ht="45.75" thickBot="1" x14ac:dyDescent="0.3">
      <c r="A311" s="385"/>
      <c r="B311" s="95" t="s">
        <v>63</v>
      </c>
      <c r="C311" s="376"/>
      <c r="D311" s="372"/>
      <c r="E311" s="60"/>
      <c r="F311" s="91"/>
      <c r="G311" s="60"/>
      <c r="H311" s="338" t="s">
        <v>98</v>
      </c>
    </row>
    <row r="312" spans="1:8" ht="45.75" thickBot="1" x14ac:dyDescent="0.3">
      <c r="A312" s="385"/>
      <c r="B312" s="95" t="s">
        <v>64</v>
      </c>
      <c r="C312" s="376"/>
      <c r="D312" s="372"/>
      <c r="E312" s="60"/>
      <c r="F312" s="91"/>
      <c r="G312" s="60"/>
      <c r="H312" s="338" t="s">
        <v>99</v>
      </c>
    </row>
    <row r="313" spans="1:8" ht="60.75" thickBot="1" x14ac:dyDescent="0.3">
      <c r="A313" s="385"/>
      <c r="B313" s="95" t="s">
        <v>65</v>
      </c>
      <c r="C313" s="376"/>
      <c r="D313" s="372"/>
      <c r="E313" s="60"/>
      <c r="F313" s="91"/>
      <c r="G313" s="60"/>
      <c r="H313" s="338" t="s">
        <v>100</v>
      </c>
    </row>
    <row r="314" spans="1:8" ht="15.75" thickBot="1" x14ac:dyDescent="0.3">
      <c r="A314" s="385"/>
      <c r="B314" s="59" t="s">
        <v>38</v>
      </c>
      <c r="C314" s="376"/>
      <c r="D314" s="372"/>
      <c r="E314" s="60"/>
      <c r="F314" s="91"/>
      <c r="G314" s="60"/>
      <c r="H314" s="1"/>
    </row>
    <row r="315" spans="1:8" ht="30.75" thickBot="1" x14ac:dyDescent="0.3">
      <c r="A315" s="385"/>
      <c r="B315" s="95" t="s">
        <v>60</v>
      </c>
      <c r="C315" s="376"/>
      <c r="D315" s="372"/>
      <c r="E315" s="60"/>
      <c r="F315" s="91"/>
      <c r="G315" s="60"/>
      <c r="H315" s="338">
        <v>548048</v>
      </c>
    </row>
    <row r="316" spans="1:8" ht="30.75" thickBot="1" x14ac:dyDescent="0.3">
      <c r="A316" s="385"/>
      <c r="B316" s="95" t="s">
        <v>61</v>
      </c>
      <c r="C316" s="376"/>
      <c r="D316" s="372"/>
      <c r="E316" s="60"/>
      <c r="F316" s="91"/>
      <c r="G316" s="60"/>
      <c r="H316" s="338">
        <v>582819</v>
      </c>
    </row>
    <row r="317" spans="1:8" ht="45.75" thickBot="1" x14ac:dyDescent="0.3">
      <c r="A317" s="385"/>
      <c r="B317" s="95" t="s">
        <v>62</v>
      </c>
      <c r="C317" s="376"/>
      <c r="D317" s="372"/>
      <c r="E317" s="60"/>
      <c r="F317" s="91"/>
      <c r="G317" s="60"/>
      <c r="H317" s="338">
        <v>574985</v>
      </c>
    </row>
    <row r="318" spans="1:8" ht="45.75" thickBot="1" x14ac:dyDescent="0.3">
      <c r="A318" s="385"/>
      <c r="B318" s="95" t="s">
        <v>63</v>
      </c>
      <c r="C318" s="376"/>
      <c r="D318" s="372"/>
      <c r="E318" s="60"/>
      <c r="F318" s="91"/>
      <c r="G318" s="60"/>
      <c r="H318" s="338">
        <v>637047</v>
      </c>
    </row>
    <row r="319" spans="1:8" ht="45.75" thickBot="1" x14ac:dyDescent="0.3">
      <c r="A319" s="385"/>
      <c r="B319" s="95" t="s">
        <v>64</v>
      </c>
      <c r="C319" s="376"/>
      <c r="D319" s="372"/>
      <c r="E319" s="60"/>
      <c r="F319" s="91"/>
      <c r="G319" s="60"/>
      <c r="H319" s="338">
        <v>609756</v>
      </c>
    </row>
    <row r="320" spans="1:8" ht="60.75" thickBot="1" x14ac:dyDescent="0.3">
      <c r="A320" s="385"/>
      <c r="B320" s="95" t="s">
        <v>65</v>
      </c>
      <c r="C320" s="376"/>
      <c r="D320" s="372"/>
      <c r="E320" s="60"/>
      <c r="F320" s="91"/>
      <c r="G320" s="60"/>
      <c r="H320" s="338">
        <v>663985</v>
      </c>
    </row>
    <row r="321" spans="1:8" ht="30.75" thickBot="1" x14ac:dyDescent="0.3">
      <c r="A321" s="385"/>
      <c r="B321" s="95" t="s">
        <v>66</v>
      </c>
      <c r="C321" s="376"/>
      <c r="D321" s="372"/>
      <c r="E321" s="60"/>
      <c r="F321" s="91"/>
      <c r="G321" s="60"/>
      <c r="H321" s="338" t="s">
        <v>105</v>
      </c>
    </row>
    <row r="322" spans="1:8" ht="30.75" thickBot="1" x14ac:dyDescent="0.3">
      <c r="A322" s="385"/>
      <c r="B322" s="95" t="s">
        <v>61</v>
      </c>
      <c r="C322" s="376"/>
      <c r="D322" s="372"/>
      <c r="E322" s="60"/>
      <c r="F322" s="91"/>
      <c r="G322" s="60"/>
      <c r="H322" s="338" t="s">
        <v>106</v>
      </c>
    </row>
    <row r="323" spans="1:8" ht="45.75" thickBot="1" x14ac:dyDescent="0.3">
      <c r="A323" s="385"/>
      <c r="B323" s="95" t="s">
        <v>62</v>
      </c>
      <c r="C323" s="376"/>
      <c r="D323" s="372"/>
      <c r="E323" s="60"/>
      <c r="F323" s="91"/>
      <c r="G323" s="60"/>
      <c r="H323" s="338" t="s">
        <v>107</v>
      </c>
    </row>
    <row r="324" spans="1:8" ht="45.75" thickBot="1" x14ac:dyDescent="0.3">
      <c r="A324" s="385"/>
      <c r="B324" s="95" t="s">
        <v>63</v>
      </c>
      <c r="C324" s="376"/>
      <c r="D324" s="372"/>
      <c r="E324" s="60"/>
      <c r="F324" s="91"/>
      <c r="G324" s="60"/>
      <c r="H324" s="338" t="s">
        <v>108</v>
      </c>
    </row>
    <row r="325" spans="1:8" ht="45.75" thickBot="1" x14ac:dyDescent="0.3">
      <c r="A325" s="385"/>
      <c r="B325" s="95" t="s">
        <v>64</v>
      </c>
      <c r="C325" s="376"/>
      <c r="D325" s="372"/>
      <c r="E325" s="60"/>
      <c r="F325" s="91"/>
      <c r="G325" s="60"/>
      <c r="H325" s="338" t="s">
        <v>109</v>
      </c>
    </row>
    <row r="326" spans="1:8" ht="60.75" thickBot="1" x14ac:dyDescent="0.3">
      <c r="A326" s="385"/>
      <c r="B326" s="95" t="s">
        <v>65</v>
      </c>
      <c r="C326" s="376"/>
      <c r="D326" s="372"/>
      <c r="E326" s="60"/>
      <c r="F326" s="91"/>
      <c r="G326" s="60"/>
      <c r="H326" s="338" t="s">
        <v>110</v>
      </c>
    </row>
    <row r="327" spans="1:8" ht="15.75" thickBot="1" x14ac:dyDescent="0.3">
      <c r="A327" s="385"/>
      <c r="B327" s="59" t="s">
        <v>36</v>
      </c>
      <c r="C327" s="376"/>
      <c r="D327" s="372"/>
      <c r="E327" s="60"/>
      <c r="F327" s="91"/>
      <c r="G327" s="60"/>
      <c r="H327" s="1"/>
    </row>
    <row r="328" spans="1:8" ht="30.75" thickBot="1" x14ac:dyDescent="0.3">
      <c r="A328" s="385"/>
      <c r="B328" s="95" t="s">
        <v>60</v>
      </c>
      <c r="C328" s="376"/>
      <c r="D328" s="372"/>
      <c r="E328" s="60"/>
      <c r="F328" s="91"/>
      <c r="G328" s="60"/>
      <c r="H328" s="338" t="s">
        <v>111</v>
      </c>
    </row>
    <row r="329" spans="1:8" ht="30.75" thickBot="1" x14ac:dyDescent="0.3">
      <c r="A329" s="385"/>
      <c r="B329" s="95" t="s">
        <v>61</v>
      </c>
      <c r="C329" s="376"/>
      <c r="D329" s="372"/>
      <c r="E329" s="60"/>
      <c r="F329" s="91"/>
      <c r="G329" s="60"/>
      <c r="H329" s="338" t="s">
        <v>112</v>
      </c>
    </row>
    <row r="330" spans="1:8" ht="45.75" thickBot="1" x14ac:dyDescent="0.3">
      <c r="A330" s="385"/>
      <c r="B330" s="95" t="s">
        <v>62</v>
      </c>
      <c r="C330" s="376"/>
      <c r="D330" s="372"/>
      <c r="E330" s="60"/>
      <c r="F330" s="91"/>
      <c r="G330" s="60"/>
      <c r="H330" s="338" t="s">
        <v>113</v>
      </c>
    </row>
    <row r="331" spans="1:8" ht="45.75" thickBot="1" x14ac:dyDescent="0.3">
      <c r="A331" s="385"/>
      <c r="B331" s="95" t="s">
        <v>63</v>
      </c>
      <c r="C331" s="376"/>
      <c r="D331" s="372"/>
      <c r="E331" s="60"/>
      <c r="F331" s="91"/>
      <c r="G331" s="60"/>
      <c r="H331" s="338" t="s">
        <v>114</v>
      </c>
    </row>
    <row r="332" spans="1:8" ht="45.75" thickBot="1" x14ac:dyDescent="0.3">
      <c r="A332" s="385"/>
      <c r="B332" s="95" t="s">
        <v>64</v>
      </c>
      <c r="C332" s="376"/>
      <c r="D332" s="372"/>
      <c r="E332" s="60"/>
      <c r="F332" s="91"/>
      <c r="G332" s="60"/>
      <c r="H332" s="338" t="s">
        <v>115</v>
      </c>
    </row>
    <row r="333" spans="1:8" ht="60.75" thickBot="1" x14ac:dyDescent="0.3">
      <c r="A333" s="385"/>
      <c r="B333" s="95" t="s">
        <v>65</v>
      </c>
      <c r="C333" s="376"/>
      <c r="D333" s="372"/>
      <c r="E333" s="60"/>
      <c r="F333" s="91"/>
      <c r="G333" s="60"/>
      <c r="H333" s="338" t="s">
        <v>116</v>
      </c>
    </row>
    <row r="334" spans="1:8" ht="30.75" thickBot="1" x14ac:dyDescent="0.3">
      <c r="A334" s="385"/>
      <c r="B334" s="95" t="s">
        <v>66</v>
      </c>
      <c r="C334" s="376"/>
      <c r="D334" s="372"/>
      <c r="E334" s="60"/>
      <c r="F334" s="91"/>
      <c r="G334" s="60"/>
      <c r="H334" s="338" t="s">
        <v>117</v>
      </c>
    </row>
    <row r="335" spans="1:8" ht="30.75" thickBot="1" x14ac:dyDescent="0.3">
      <c r="A335" s="385"/>
      <c r="B335" s="95" t="s">
        <v>61</v>
      </c>
      <c r="C335" s="376"/>
      <c r="D335" s="372"/>
      <c r="E335" s="60"/>
      <c r="F335" s="91"/>
      <c r="G335" s="60"/>
      <c r="H335" s="338" t="s">
        <v>118</v>
      </c>
    </row>
    <row r="336" spans="1:8" ht="45.75" thickBot="1" x14ac:dyDescent="0.3">
      <c r="A336" s="385"/>
      <c r="B336" s="95" t="s">
        <v>62</v>
      </c>
      <c r="C336" s="376"/>
      <c r="D336" s="372"/>
      <c r="E336" s="60"/>
      <c r="F336" s="91"/>
      <c r="G336" s="60"/>
      <c r="H336" s="338" t="s">
        <v>119</v>
      </c>
    </row>
    <row r="337" spans="1:8" ht="45.75" thickBot="1" x14ac:dyDescent="0.3">
      <c r="A337" s="385"/>
      <c r="B337" s="95" t="s">
        <v>63</v>
      </c>
      <c r="C337" s="376"/>
      <c r="D337" s="375"/>
      <c r="E337" s="62"/>
      <c r="F337" s="92"/>
      <c r="G337" s="62"/>
      <c r="H337" s="340" t="s">
        <v>120</v>
      </c>
    </row>
    <row r="338" spans="1:8" ht="45.75" thickBot="1" x14ac:dyDescent="0.3">
      <c r="A338" s="385"/>
      <c r="B338" s="95" t="s">
        <v>64</v>
      </c>
      <c r="C338" s="376"/>
      <c r="D338" s="375"/>
      <c r="E338" s="62"/>
      <c r="F338" s="92"/>
      <c r="G338" s="62"/>
      <c r="H338" s="340" t="s">
        <v>121</v>
      </c>
    </row>
    <row r="339" spans="1:8" ht="60.75" thickBot="1" x14ac:dyDescent="0.3">
      <c r="A339" s="385"/>
      <c r="B339" s="95" t="s">
        <v>65</v>
      </c>
      <c r="C339" s="376"/>
      <c r="D339" s="373"/>
      <c r="E339" s="62"/>
      <c r="F339" s="92"/>
      <c r="G339" s="62"/>
      <c r="H339" s="340" t="s">
        <v>122</v>
      </c>
    </row>
    <row r="340" spans="1:8" ht="30.75" thickBot="1" x14ac:dyDescent="0.3">
      <c r="A340" s="385"/>
      <c r="B340" s="65" t="s">
        <v>46</v>
      </c>
      <c r="C340" s="376"/>
      <c r="D340" s="371" t="s">
        <v>7</v>
      </c>
      <c r="E340" s="66"/>
      <c r="F340" s="20"/>
      <c r="G340" s="21"/>
      <c r="H340" s="72"/>
    </row>
    <row r="341" spans="1:8" ht="30" thickBot="1" x14ac:dyDescent="0.3">
      <c r="A341" s="385"/>
      <c r="B341" s="64" t="s">
        <v>123</v>
      </c>
      <c r="C341" s="376"/>
      <c r="D341" s="372"/>
      <c r="E341" s="27"/>
      <c r="F341" s="26"/>
      <c r="G341" s="27"/>
      <c r="H341" s="341">
        <v>3570</v>
      </c>
    </row>
    <row r="342" spans="1:8" ht="30.75" thickBot="1" x14ac:dyDescent="0.3">
      <c r="A342" s="385"/>
      <c r="B342" s="59" t="s">
        <v>124</v>
      </c>
      <c r="C342" s="376"/>
      <c r="D342" s="372"/>
      <c r="E342" s="33"/>
      <c r="F342" s="32"/>
      <c r="G342" s="33"/>
      <c r="H342" s="338">
        <v>471</v>
      </c>
    </row>
    <row r="343" spans="1:8" ht="15.75" thickBot="1" x14ac:dyDescent="0.3">
      <c r="A343" s="385"/>
      <c r="B343" s="59" t="s">
        <v>38</v>
      </c>
      <c r="C343" s="376"/>
      <c r="D343" s="372"/>
      <c r="E343" s="33"/>
      <c r="F343" s="32"/>
      <c r="G343" s="33"/>
      <c r="H343" s="338">
        <v>1595</v>
      </c>
    </row>
    <row r="344" spans="1:8" ht="15.75" thickBot="1" x14ac:dyDescent="0.3">
      <c r="A344" s="385"/>
      <c r="B344" s="59" t="s">
        <v>36</v>
      </c>
      <c r="C344" s="376"/>
      <c r="D344" s="372"/>
      <c r="E344" s="33"/>
      <c r="F344" s="32"/>
      <c r="G344" s="33"/>
      <c r="H344" s="338">
        <v>350</v>
      </c>
    </row>
    <row r="345" spans="1:8" ht="30.75" thickBot="1" x14ac:dyDescent="0.3">
      <c r="A345" s="385"/>
      <c r="B345" s="8" t="s">
        <v>42</v>
      </c>
      <c r="C345" s="376"/>
      <c r="D345" s="372"/>
      <c r="E345" s="33"/>
      <c r="F345" s="32"/>
      <c r="G345" s="33"/>
      <c r="H345" s="1"/>
    </row>
    <row r="346" spans="1:8" ht="30.75" thickBot="1" x14ac:dyDescent="0.3">
      <c r="A346" s="385"/>
      <c r="B346" s="59" t="s">
        <v>104</v>
      </c>
      <c r="C346" s="376"/>
      <c r="D346" s="372"/>
      <c r="E346" s="33"/>
      <c r="F346" s="32"/>
      <c r="G346" s="33"/>
      <c r="H346" s="338">
        <v>1363</v>
      </c>
    </row>
    <row r="347" spans="1:8" ht="15.75" thickBot="1" x14ac:dyDescent="0.3">
      <c r="A347" s="385"/>
      <c r="B347" s="59" t="s">
        <v>38</v>
      </c>
      <c r="C347" s="376"/>
      <c r="D347" s="372"/>
      <c r="E347" s="33"/>
      <c r="F347" s="32"/>
      <c r="G347" s="33"/>
      <c r="H347" s="338">
        <v>542</v>
      </c>
    </row>
    <row r="348" spans="1:8" ht="15.75" thickBot="1" x14ac:dyDescent="0.3">
      <c r="A348" s="385"/>
      <c r="B348" s="59" t="s">
        <v>36</v>
      </c>
      <c r="C348" s="376"/>
      <c r="D348" s="372"/>
      <c r="E348" s="33"/>
      <c r="F348" s="32"/>
      <c r="G348" s="33"/>
      <c r="H348" s="338">
        <v>161</v>
      </c>
    </row>
    <row r="349" spans="1:8" ht="30.75" hidden="1" customHeight="1" thickBot="1" x14ac:dyDescent="0.3">
      <c r="A349" s="385"/>
      <c r="B349" s="8" t="s">
        <v>43</v>
      </c>
      <c r="C349" s="376"/>
      <c r="D349" s="372"/>
      <c r="E349" s="33"/>
      <c r="F349" s="32"/>
      <c r="G349" s="33"/>
      <c r="H349" s="1"/>
    </row>
    <row r="350" spans="1:8" ht="15.75" hidden="1" customHeight="1" thickBot="1" x14ac:dyDescent="0.3">
      <c r="A350" s="385"/>
      <c r="B350" s="68" t="s">
        <v>36</v>
      </c>
      <c r="C350" s="376"/>
      <c r="D350" s="373"/>
      <c r="E350" s="46"/>
      <c r="F350" s="45"/>
      <c r="G350" s="46"/>
      <c r="H350" s="2"/>
    </row>
    <row r="351" spans="1:8" ht="15.75" thickBot="1" x14ac:dyDescent="0.3">
      <c r="A351" s="385"/>
      <c r="B351" s="24" t="s">
        <v>38</v>
      </c>
      <c r="C351" s="376" t="s">
        <v>37</v>
      </c>
      <c r="D351" s="393" t="s">
        <v>7</v>
      </c>
      <c r="E351" s="26"/>
      <c r="F351" s="27"/>
      <c r="G351" s="50"/>
      <c r="H351" s="336">
        <f>SUM(H352:H356)</f>
        <v>30.39</v>
      </c>
    </row>
    <row r="352" spans="1:8" ht="24.75" thickBot="1" x14ac:dyDescent="0.3">
      <c r="A352" s="385"/>
      <c r="B352" s="30" t="s">
        <v>20</v>
      </c>
      <c r="C352" s="376"/>
      <c r="D352" s="394"/>
      <c r="E352" s="32"/>
      <c r="F352" s="33"/>
      <c r="G352" s="51"/>
      <c r="H352" s="39">
        <v>10.38</v>
      </c>
    </row>
    <row r="353" spans="1:8" ht="24.75" thickBot="1" x14ac:dyDescent="0.3">
      <c r="A353" s="385"/>
      <c r="B353" s="36" t="s">
        <v>21</v>
      </c>
      <c r="C353" s="376"/>
      <c r="D353" s="394"/>
      <c r="E353" s="32"/>
      <c r="F353" s="33"/>
      <c r="G353" s="51"/>
      <c r="H353" s="39"/>
    </row>
    <row r="354" spans="1:8" ht="15.75" thickBot="1" x14ac:dyDescent="0.3">
      <c r="A354" s="385"/>
      <c r="B354" s="36" t="s">
        <v>22</v>
      </c>
      <c r="C354" s="376"/>
      <c r="D354" s="394"/>
      <c r="E354" s="32"/>
      <c r="F354" s="33"/>
      <c r="G354" s="51"/>
      <c r="H354" s="39">
        <v>5.33</v>
      </c>
    </row>
    <row r="355" spans="1:8" ht="24.75" thickBot="1" x14ac:dyDescent="0.3">
      <c r="A355" s="385"/>
      <c r="B355" s="36" t="s">
        <v>23</v>
      </c>
      <c r="C355" s="376"/>
      <c r="D355" s="394"/>
      <c r="E355" s="32"/>
      <c r="F355" s="33"/>
      <c r="G355" s="51"/>
      <c r="H355" s="39">
        <v>2.95</v>
      </c>
    </row>
    <row r="356" spans="1:8" ht="24.75" thickBot="1" x14ac:dyDescent="0.3">
      <c r="A356" s="385"/>
      <c r="B356" s="36" t="s">
        <v>24</v>
      </c>
      <c r="C356" s="376"/>
      <c r="D356" s="394"/>
      <c r="E356" s="32"/>
      <c r="F356" s="33"/>
      <c r="G356" s="51"/>
      <c r="H356" s="39">
        <v>11.73</v>
      </c>
    </row>
    <row r="357" spans="1:8" ht="15.75" thickBot="1" x14ac:dyDescent="0.3">
      <c r="A357" s="385"/>
      <c r="B357" s="24" t="s">
        <v>36</v>
      </c>
      <c r="C357" s="376"/>
      <c r="D357" s="394"/>
      <c r="E357" s="32"/>
      <c r="F357" s="33"/>
      <c r="G357" s="51"/>
      <c r="H357" s="331">
        <f>SUM(H358:H362)</f>
        <v>33.1</v>
      </c>
    </row>
    <row r="358" spans="1:8" ht="24.75" thickBot="1" x14ac:dyDescent="0.3">
      <c r="A358" s="385"/>
      <c r="B358" s="30" t="s">
        <v>20</v>
      </c>
      <c r="C358" s="376"/>
      <c r="D358" s="394"/>
      <c r="E358" s="32"/>
      <c r="F358" s="33"/>
      <c r="G358" s="51"/>
      <c r="H358" s="39">
        <v>16.34</v>
      </c>
    </row>
    <row r="359" spans="1:8" ht="24.75" thickBot="1" x14ac:dyDescent="0.3">
      <c r="A359" s="385"/>
      <c r="B359" s="36" t="s">
        <v>21</v>
      </c>
      <c r="C359" s="376"/>
      <c r="D359" s="394"/>
      <c r="E359" s="32"/>
      <c r="F359" s="33"/>
      <c r="G359" s="51"/>
      <c r="H359" s="39"/>
    </row>
    <row r="360" spans="1:8" ht="15.75" thickBot="1" x14ac:dyDescent="0.3">
      <c r="A360" s="385"/>
      <c r="B360" s="36" t="s">
        <v>22</v>
      </c>
      <c r="C360" s="376"/>
      <c r="D360" s="394"/>
      <c r="E360" s="32"/>
      <c r="F360" s="33"/>
      <c r="G360" s="51"/>
      <c r="H360" s="39">
        <v>3.58</v>
      </c>
    </row>
    <row r="361" spans="1:8" ht="24.75" thickBot="1" x14ac:dyDescent="0.3">
      <c r="A361" s="385"/>
      <c r="B361" s="36" t="s">
        <v>23</v>
      </c>
      <c r="C361" s="376"/>
      <c r="D361" s="394"/>
      <c r="E361" s="32"/>
      <c r="F361" s="33"/>
      <c r="G361" s="51"/>
      <c r="H361" s="39">
        <v>5.29</v>
      </c>
    </row>
    <row r="362" spans="1:8" ht="24.75" thickBot="1" x14ac:dyDescent="0.3">
      <c r="A362" s="385"/>
      <c r="B362" s="61" t="s">
        <v>24</v>
      </c>
      <c r="C362" s="376"/>
      <c r="D362" s="394"/>
      <c r="E362" s="84"/>
      <c r="F362" s="85"/>
      <c r="G362" s="86"/>
      <c r="H362" s="63">
        <v>7.89</v>
      </c>
    </row>
    <row r="363" spans="1:8" ht="15.75" thickBot="1" x14ac:dyDescent="0.3">
      <c r="A363" s="385"/>
      <c r="B363" s="24" t="s">
        <v>38</v>
      </c>
      <c r="C363" s="390" t="s">
        <v>39</v>
      </c>
      <c r="D363" s="393" t="s">
        <v>7</v>
      </c>
      <c r="E363" s="87"/>
      <c r="F363" s="88"/>
      <c r="G363" s="89"/>
      <c r="H363" s="343">
        <f>SUM(H364:H368)</f>
        <v>24.400000000000002</v>
      </c>
    </row>
    <row r="364" spans="1:8" ht="24" x14ac:dyDescent="0.25">
      <c r="A364" s="385"/>
      <c r="B364" s="30" t="s">
        <v>20</v>
      </c>
      <c r="C364" s="391"/>
      <c r="D364" s="394"/>
      <c r="E364" s="32"/>
      <c r="F364" s="33"/>
      <c r="G364" s="51"/>
      <c r="H364" s="39">
        <v>8.3350000000000009</v>
      </c>
    </row>
    <row r="365" spans="1:8" ht="24" x14ac:dyDescent="0.25">
      <c r="A365" s="385"/>
      <c r="B365" s="36" t="s">
        <v>21</v>
      </c>
      <c r="C365" s="391"/>
      <c r="D365" s="394"/>
      <c r="E365" s="32"/>
      <c r="F365" s="33"/>
      <c r="G365" s="51"/>
      <c r="H365" s="39"/>
    </row>
    <row r="366" spans="1:8" x14ac:dyDescent="0.25">
      <c r="A366" s="385"/>
      <c r="B366" s="36" t="s">
        <v>22</v>
      </c>
      <c r="C366" s="391"/>
      <c r="D366" s="394"/>
      <c r="E366" s="32"/>
      <c r="F366" s="33"/>
      <c r="G366" s="51"/>
      <c r="H366" s="39">
        <v>4.28</v>
      </c>
    </row>
    <row r="367" spans="1:8" ht="24" x14ac:dyDescent="0.25">
      <c r="A367" s="385"/>
      <c r="B367" s="36" t="s">
        <v>23</v>
      </c>
      <c r="C367" s="391"/>
      <c r="D367" s="394"/>
      <c r="E367" s="32"/>
      <c r="F367" s="33"/>
      <c r="G367" s="51"/>
      <c r="H367" s="39">
        <v>2.3650000000000002</v>
      </c>
    </row>
    <row r="368" spans="1:8" ht="24.75" thickBot="1" x14ac:dyDescent="0.3">
      <c r="A368" s="385"/>
      <c r="B368" s="36" t="s">
        <v>24</v>
      </c>
      <c r="C368" s="391"/>
      <c r="D368" s="394"/>
      <c r="E368" s="32"/>
      <c r="F368" s="33"/>
      <c r="G368" s="51"/>
      <c r="H368" s="39">
        <v>9.42</v>
      </c>
    </row>
    <row r="369" spans="1:8" ht="15.75" thickBot="1" x14ac:dyDescent="0.3">
      <c r="A369" s="385"/>
      <c r="B369" s="24" t="s">
        <v>36</v>
      </c>
      <c r="C369" s="391"/>
      <c r="D369" s="394"/>
      <c r="E369" s="32"/>
      <c r="F369" s="33"/>
      <c r="G369" s="51"/>
      <c r="H369" s="331">
        <f>SUM(H370:H374)</f>
        <v>17.650000000000002</v>
      </c>
    </row>
    <row r="370" spans="1:8" ht="24" x14ac:dyDescent="0.25">
      <c r="A370" s="385"/>
      <c r="B370" s="30" t="s">
        <v>20</v>
      </c>
      <c r="C370" s="391"/>
      <c r="D370" s="394"/>
      <c r="E370" s="32"/>
      <c r="F370" s="33"/>
      <c r="G370" s="51"/>
      <c r="H370" s="39">
        <v>8.7100000000000009</v>
      </c>
    </row>
    <row r="371" spans="1:8" ht="24" x14ac:dyDescent="0.25">
      <c r="A371" s="385"/>
      <c r="B371" s="36" t="s">
        <v>21</v>
      </c>
      <c r="C371" s="391"/>
      <c r="D371" s="394"/>
      <c r="E371" s="32"/>
      <c r="F371" s="33"/>
      <c r="G371" s="51"/>
      <c r="H371" s="39"/>
    </row>
    <row r="372" spans="1:8" x14ac:dyDescent="0.25">
      <c r="A372" s="385"/>
      <c r="B372" s="36" t="s">
        <v>22</v>
      </c>
      <c r="C372" s="391"/>
      <c r="D372" s="394"/>
      <c r="E372" s="32"/>
      <c r="F372" s="33"/>
      <c r="G372" s="51"/>
      <c r="H372" s="39">
        <v>1.91</v>
      </c>
    </row>
    <row r="373" spans="1:8" ht="24" x14ac:dyDescent="0.25">
      <c r="A373" s="385"/>
      <c r="B373" s="36" t="s">
        <v>23</v>
      </c>
      <c r="C373" s="391"/>
      <c r="D373" s="394"/>
      <c r="E373" s="32"/>
      <c r="F373" s="33"/>
      <c r="G373" s="51"/>
      <c r="H373" s="39">
        <v>2.82</v>
      </c>
    </row>
    <row r="374" spans="1:8" ht="24.75" thickBot="1" x14ac:dyDescent="0.3">
      <c r="A374" s="386"/>
      <c r="B374" s="90" t="s">
        <v>24</v>
      </c>
      <c r="C374" s="392"/>
      <c r="D374" s="395"/>
      <c r="E374" s="45"/>
      <c r="F374" s="46"/>
      <c r="G374" s="54"/>
      <c r="H374" s="55">
        <v>4.21</v>
      </c>
    </row>
    <row r="375" spans="1:8" x14ac:dyDescent="0.25">
      <c r="A375" s="81"/>
      <c r="B375" s="79"/>
      <c r="C375" s="80"/>
      <c r="D375" s="81"/>
      <c r="E375" s="82"/>
      <c r="F375" s="82"/>
      <c r="G375" s="82"/>
      <c r="H375" s="83"/>
    </row>
    <row r="376" spans="1:8" ht="15.75" x14ac:dyDescent="0.25">
      <c r="A376" s="117"/>
      <c r="B376" s="118"/>
      <c r="C376" s="117"/>
      <c r="D376" s="117"/>
      <c r="E376" s="117"/>
      <c r="F376" s="117"/>
      <c r="G376" s="117"/>
      <c r="H376" s="117"/>
    </row>
    <row r="377" spans="1:8" x14ac:dyDescent="0.25">
      <c r="A377" s="78" t="s">
        <v>53</v>
      </c>
      <c r="B377" s="119"/>
      <c r="C377" s="119"/>
      <c r="D377" s="119"/>
      <c r="E377" s="119"/>
      <c r="F377" s="119"/>
      <c r="G377" s="119"/>
      <c r="H377" s="119"/>
    </row>
    <row r="378" spans="1:8" ht="70.5" customHeight="1" x14ac:dyDescent="0.25">
      <c r="A378" s="377" t="s">
        <v>56</v>
      </c>
      <c r="B378" s="377"/>
      <c r="C378" s="377"/>
      <c r="D378" s="377"/>
      <c r="E378" s="377"/>
      <c r="F378" s="377"/>
      <c r="G378" s="377"/>
      <c r="H378" s="377"/>
    </row>
    <row r="379" spans="1:8" ht="59.25" customHeight="1" x14ac:dyDescent="0.25">
      <c r="A379" s="377" t="s">
        <v>57</v>
      </c>
      <c r="B379" s="377"/>
      <c r="C379" s="377"/>
      <c r="D379" s="377"/>
      <c r="E379" s="377"/>
      <c r="F379" s="377"/>
      <c r="G379" s="377"/>
      <c r="H379" s="377"/>
    </row>
    <row r="380" spans="1:8" ht="63.75" customHeight="1" x14ac:dyDescent="0.25">
      <c r="A380" s="378" t="s">
        <v>58</v>
      </c>
      <c r="B380" s="378"/>
      <c r="C380" s="378"/>
      <c r="D380" s="378"/>
      <c r="E380" s="378"/>
      <c r="F380" s="378"/>
      <c r="G380" s="378"/>
      <c r="H380" s="378"/>
    </row>
    <row r="381" spans="1:8" x14ac:dyDescent="0.25">
      <c r="A381" s="358" t="s">
        <v>264</v>
      </c>
      <c r="B381" s="358"/>
      <c r="C381" s="358"/>
      <c r="D381" s="358"/>
      <c r="E381" s="358"/>
      <c r="F381" s="358"/>
      <c r="G381" s="358"/>
      <c r="H381" s="358"/>
    </row>
    <row r="382" spans="1:8" x14ac:dyDescent="0.25">
      <c r="A382" s="358"/>
      <c r="B382" s="358"/>
      <c r="C382" s="358"/>
      <c r="D382" s="358"/>
      <c r="E382" s="358"/>
      <c r="F382" s="358"/>
      <c r="G382" s="358"/>
      <c r="H382" s="358"/>
    </row>
  </sheetData>
  <mergeCells count="30">
    <mergeCell ref="G3:H3"/>
    <mergeCell ref="A7:H7"/>
    <mergeCell ref="B163:H163"/>
    <mergeCell ref="D190:D202"/>
    <mergeCell ref="D203:D237"/>
    <mergeCell ref="A9:A374"/>
    <mergeCell ref="C15:C63"/>
    <mergeCell ref="C64:C112"/>
    <mergeCell ref="C113:C137"/>
    <mergeCell ref="C138:C162"/>
    <mergeCell ref="C164:C248"/>
    <mergeCell ref="C351:C362"/>
    <mergeCell ref="D351:D362"/>
    <mergeCell ref="C363:C374"/>
    <mergeCell ref="D363:D374"/>
    <mergeCell ref="A381:H382"/>
    <mergeCell ref="E164:G164"/>
    <mergeCell ref="A4:A5"/>
    <mergeCell ref="B4:C4"/>
    <mergeCell ref="E4:G4"/>
    <mergeCell ref="H4:H5"/>
    <mergeCell ref="D4:D5"/>
    <mergeCell ref="D340:D350"/>
    <mergeCell ref="D274:D286"/>
    <mergeCell ref="D287:D339"/>
    <mergeCell ref="C249:C350"/>
    <mergeCell ref="D238:D248"/>
    <mergeCell ref="A379:H379"/>
    <mergeCell ref="A380:H380"/>
    <mergeCell ref="A378:H378"/>
  </mergeCells>
  <pageMargins left="0.35433070866141736" right="0.35433070866141736" top="0.59055118110236227" bottom="0.59055118110236227" header="0.51181102362204722" footer="0.51181102362204722"/>
  <pageSetup paperSize="9" scale="37" fitToHeight="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H179"/>
  <sheetViews>
    <sheetView tabSelected="1" view="pageBreakPreview" zoomScale="110" zoomScaleNormal="100" zoomScaleSheetLayoutView="110" workbookViewId="0">
      <pane ySplit="5" topLeftCell="A161" activePane="bottomLeft" state="frozen"/>
      <selection activeCell="B1" sqref="B1"/>
      <selection pane="bottomLeft" activeCell="H17" sqref="H17"/>
    </sheetView>
  </sheetViews>
  <sheetFormatPr defaultRowHeight="15" x14ac:dyDescent="0.25"/>
  <cols>
    <col min="1" max="1" width="21.5703125" style="122" customWidth="1"/>
    <col min="2" max="2" width="60" style="121" customWidth="1"/>
    <col min="3" max="3" width="24.5703125" style="122" customWidth="1"/>
    <col min="4" max="4" width="9.28515625" style="122" bestFit="1" customWidth="1"/>
    <col min="5" max="6" width="9.28515625" style="122" hidden="1" customWidth="1"/>
    <col min="7" max="7" width="12" style="122" hidden="1" customWidth="1"/>
    <col min="8" max="8" width="21.5703125" style="122" customWidth="1"/>
    <col min="9" max="9" width="11" style="122" customWidth="1"/>
    <col min="10" max="10" width="11" style="122" bestFit="1" customWidth="1"/>
    <col min="11" max="16384" width="9.140625" style="122"/>
  </cols>
  <sheetData>
    <row r="1" spans="1:8" ht="18.75" x14ac:dyDescent="0.3">
      <c r="A1" s="120" t="s">
        <v>228</v>
      </c>
    </row>
    <row r="2" spans="1:8" ht="20.25" customHeight="1" x14ac:dyDescent="0.3">
      <c r="C2" s="123"/>
      <c r="D2" s="123"/>
      <c r="E2" s="123"/>
      <c r="F2" s="123"/>
      <c r="G2" s="123"/>
      <c r="H2" s="322" t="s">
        <v>31</v>
      </c>
    </row>
    <row r="3" spans="1:8" ht="19.5" thickBot="1" x14ac:dyDescent="0.3">
      <c r="B3" s="124" t="s">
        <v>260</v>
      </c>
      <c r="C3" s="125"/>
      <c r="D3" s="125"/>
      <c r="E3" s="125"/>
      <c r="F3" s="125"/>
      <c r="G3" s="399" t="s">
        <v>11</v>
      </c>
      <c r="H3" s="400"/>
    </row>
    <row r="4" spans="1:8" x14ac:dyDescent="0.25">
      <c r="A4" s="401" t="s">
        <v>9</v>
      </c>
      <c r="B4" s="403" t="s">
        <v>0</v>
      </c>
      <c r="C4" s="403"/>
      <c r="D4" s="403" t="s">
        <v>10</v>
      </c>
      <c r="E4" s="403" t="s">
        <v>1</v>
      </c>
      <c r="F4" s="403"/>
      <c r="G4" s="403"/>
      <c r="H4" s="405" t="s">
        <v>130</v>
      </c>
    </row>
    <row r="5" spans="1:8" ht="30" x14ac:dyDescent="0.25">
      <c r="A5" s="402"/>
      <c r="B5" s="126" t="s">
        <v>2</v>
      </c>
      <c r="C5" s="126" t="s">
        <v>3</v>
      </c>
      <c r="D5" s="404"/>
      <c r="E5" s="126" t="s">
        <v>4</v>
      </c>
      <c r="F5" s="126" t="s">
        <v>5</v>
      </c>
      <c r="G5" s="126" t="s">
        <v>6</v>
      </c>
      <c r="H5" s="406"/>
    </row>
    <row r="6" spans="1:8" s="130" customFormat="1" ht="16.5" thickBot="1" x14ac:dyDescent="0.3">
      <c r="A6" s="127">
        <v>1</v>
      </c>
      <c r="B6" s="128">
        <v>2</v>
      </c>
      <c r="C6" s="128">
        <v>3</v>
      </c>
      <c r="D6" s="128">
        <f>C6+1</f>
        <v>4</v>
      </c>
      <c r="E6" s="128">
        <f t="shared" ref="E6:H6" si="0">D6+1</f>
        <v>5</v>
      </c>
      <c r="F6" s="128">
        <f t="shared" si="0"/>
        <v>6</v>
      </c>
      <c r="G6" s="128">
        <f t="shared" si="0"/>
        <v>7</v>
      </c>
      <c r="H6" s="129">
        <f t="shared" si="0"/>
        <v>8</v>
      </c>
    </row>
    <row r="7" spans="1:8" x14ac:dyDescent="0.25">
      <c r="A7" s="412" t="s">
        <v>260</v>
      </c>
      <c r="B7" s="413"/>
      <c r="C7" s="413"/>
      <c r="D7" s="413"/>
      <c r="E7" s="413"/>
      <c r="F7" s="413"/>
      <c r="G7" s="413"/>
      <c r="H7" s="414"/>
    </row>
    <row r="8" spans="1:8" ht="12.75" customHeight="1" x14ac:dyDescent="0.25">
      <c r="A8" s="131"/>
      <c r="B8" s="132"/>
      <c r="C8" s="132"/>
      <c r="D8" s="132"/>
      <c r="E8" s="132"/>
      <c r="F8" s="132"/>
      <c r="G8" s="132"/>
      <c r="H8" s="133"/>
    </row>
    <row r="9" spans="1:8" ht="30" customHeight="1" x14ac:dyDescent="0.25">
      <c r="A9" s="415" t="s">
        <v>287</v>
      </c>
      <c r="B9" s="134" t="s">
        <v>14</v>
      </c>
      <c r="C9" s="135"/>
      <c r="D9" s="126"/>
      <c r="E9" s="135"/>
      <c r="F9" s="135"/>
      <c r="G9" s="135"/>
      <c r="H9" s="136"/>
    </row>
    <row r="10" spans="1:8" x14ac:dyDescent="0.25">
      <c r="A10" s="416"/>
      <c r="B10" s="137" t="s">
        <v>15</v>
      </c>
      <c r="C10" s="135"/>
      <c r="D10" s="126"/>
      <c r="E10" s="135"/>
      <c r="F10" s="135"/>
      <c r="G10" s="135"/>
      <c r="H10" s="136"/>
    </row>
    <row r="11" spans="1:8" ht="30.75" customHeight="1" x14ac:dyDescent="0.25">
      <c r="A11" s="416"/>
      <c r="B11" s="137" t="s">
        <v>16</v>
      </c>
      <c r="C11" s="138"/>
      <c r="D11" s="138"/>
      <c r="E11" s="138"/>
      <c r="F11" s="138"/>
      <c r="G11" s="138"/>
      <c r="H11" s="139"/>
    </row>
    <row r="12" spans="1:8" ht="30.75" customHeight="1" x14ac:dyDescent="0.25">
      <c r="A12" s="416"/>
      <c r="B12" s="137" t="s">
        <v>17</v>
      </c>
      <c r="C12" s="138"/>
      <c r="D12" s="138"/>
      <c r="E12" s="138"/>
      <c r="F12" s="138"/>
      <c r="G12" s="138"/>
      <c r="H12" s="139"/>
    </row>
    <row r="13" spans="1:8" ht="162" customHeight="1" thickBot="1" x14ac:dyDescent="0.3">
      <c r="A13" s="416"/>
      <c r="B13" s="140" t="s">
        <v>131</v>
      </c>
      <c r="C13" s="141"/>
      <c r="D13" s="77" t="s">
        <v>50</v>
      </c>
      <c r="E13" s="138"/>
      <c r="F13" s="138"/>
      <c r="G13" s="138"/>
      <c r="H13" s="142">
        <v>466.1</v>
      </c>
    </row>
    <row r="14" spans="1:8" ht="205.5" customHeight="1" thickBot="1" x14ac:dyDescent="0.3">
      <c r="A14" s="416"/>
      <c r="B14" s="140" t="s">
        <v>132</v>
      </c>
      <c r="C14" s="141"/>
      <c r="D14" s="116" t="s">
        <v>52</v>
      </c>
      <c r="E14" s="138"/>
      <c r="F14" s="138"/>
      <c r="G14" s="138"/>
      <c r="H14" s="142">
        <v>466.1</v>
      </c>
    </row>
    <row r="15" spans="1:8" ht="44.25" x14ac:dyDescent="0.25">
      <c r="A15" s="416"/>
      <c r="B15" s="143" t="s">
        <v>133</v>
      </c>
      <c r="C15" s="409"/>
      <c r="D15" s="144" t="s">
        <v>134</v>
      </c>
      <c r="E15" s="145"/>
      <c r="F15" s="145"/>
      <c r="G15" s="146"/>
      <c r="H15" s="147">
        <v>4047.08</v>
      </c>
    </row>
    <row r="16" spans="1:8" ht="24" x14ac:dyDescent="0.25">
      <c r="A16" s="416"/>
      <c r="B16" s="344" t="s">
        <v>20</v>
      </c>
      <c r="C16" s="411"/>
      <c r="D16" s="144" t="s">
        <v>134</v>
      </c>
      <c r="E16" s="145"/>
      <c r="F16" s="145"/>
      <c r="G16" s="146"/>
      <c r="H16" s="149">
        <v>952.53</v>
      </c>
    </row>
    <row r="17" spans="1:8" ht="24" x14ac:dyDescent="0.25">
      <c r="A17" s="416"/>
      <c r="B17" s="344" t="s">
        <v>21</v>
      </c>
      <c r="C17" s="411"/>
      <c r="D17" s="144" t="s">
        <v>134</v>
      </c>
      <c r="E17" s="145"/>
      <c r="F17" s="145"/>
      <c r="G17" s="146"/>
      <c r="H17" s="149" t="s">
        <v>135</v>
      </c>
    </row>
    <row r="18" spans="1:8" x14ac:dyDescent="0.25">
      <c r="A18" s="416"/>
      <c r="B18" s="344" t="s">
        <v>22</v>
      </c>
      <c r="C18" s="411"/>
      <c r="D18" s="144" t="s">
        <v>134</v>
      </c>
      <c r="E18" s="145"/>
      <c r="F18" s="145"/>
      <c r="G18" s="146"/>
      <c r="H18" s="149">
        <v>1121.1500000000001</v>
      </c>
    </row>
    <row r="19" spans="1:8" ht="24" x14ac:dyDescent="0.25">
      <c r="A19" s="416"/>
      <c r="B19" s="344" t="s">
        <v>23</v>
      </c>
      <c r="C19" s="411"/>
      <c r="D19" s="144" t="s">
        <v>134</v>
      </c>
      <c r="E19" s="145"/>
      <c r="F19" s="145"/>
      <c r="G19" s="146"/>
      <c r="H19" s="149">
        <v>457.43</v>
      </c>
    </row>
    <row r="20" spans="1:8" ht="24" x14ac:dyDescent="0.25">
      <c r="A20" s="416"/>
      <c r="B20" s="344" t="s">
        <v>24</v>
      </c>
      <c r="C20" s="411"/>
      <c r="D20" s="144" t="s">
        <v>134</v>
      </c>
      <c r="E20" s="145"/>
      <c r="F20" s="145"/>
      <c r="G20" s="146"/>
      <c r="H20" s="149">
        <v>1515.97</v>
      </c>
    </row>
    <row r="21" spans="1:8" ht="24" x14ac:dyDescent="0.25">
      <c r="A21" s="416"/>
      <c r="B21" s="187" t="s">
        <v>136</v>
      </c>
      <c r="C21" s="408"/>
      <c r="D21" s="144" t="s">
        <v>134</v>
      </c>
      <c r="E21" s="145"/>
      <c r="F21" s="145"/>
      <c r="G21" s="146"/>
      <c r="H21" s="152"/>
    </row>
    <row r="22" spans="1:8" x14ac:dyDescent="0.25">
      <c r="A22" s="416"/>
      <c r="B22" s="188" t="s">
        <v>26</v>
      </c>
      <c r="C22" s="169">
        <v>0.4</v>
      </c>
      <c r="D22" s="144" t="s">
        <v>134</v>
      </c>
      <c r="E22" s="145"/>
      <c r="F22" s="145"/>
      <c r="G22" s="146"/>
      <c r="H22" s="149">
        <v>0</v>
      </c>
    </row>
    <row r="23" spans="1:8" x14ac:dyDescent="0.25">
      <c r="A23" s="416"/>
      <c r="B23" s="188" t="s">
        <v>26</v>
      </c>
      <c r="C23" s="169" t="s">
        <v>137</v>
      </c>
      <c r="D23" s="144" t="s">
        <v>134</v>
      </c>
      <c r="E23" s="145"/>
      <c r="F23" s="145"/>
      <c r="G23" s="146"/>
      <c r="H23" s="149">
        <v>0</v>
      </c>
    </row>
    <row r="24" spans="1:8" x14ac:dyDescent="0.25">
      <c r="A24" s="416"/>
      <c r="B24" s="188" t="s">
        <v>27</v>
      </c>
      <c r="C24" s="169">
        <v>0.4</v>
      </c>
      <c r="D24" s="144" t="s">
        <v>134</v>
      </c>
      <c r="E24" s="145"/>
      <c r="F24" s="145"/>
      <c r="G24" s="146"/>
      <c r="H24" s="149">
        <v>0</v>
      </c>
    </row>
    <row r="25" spans="1:8" x14ac:dyDescent="0.25">
      <c r="A25" s="416"/>
      <c r="B25" s="188" t="s">
        <v>138</v>
      </c>
      <c r="C25" s="169">
        <v>0.4</v>
      </c>
      <c r="D25" s="144" t="s">
        <v>134</v>
      </c>
      <c r="E25" s="145"/>
      <c r="F25" s="145"/>
      <c r="G25" s="146"/>
      <c r="H25" s="149">
        <v>0</v>
      </c>
    </row>
    <row r="26" spans="1:8" x14ac:dyDescent="0.25">
      <c r="A26" s="416"/>
      <c r="B26" s="188" t="s">
        <v>27</v>
      </c>
      <c r="C26" s="169" t="s">
        <v>139</v>
      </c>
      <c r="D26" s="144" t="s">
        <v>134</v>
      </c>
      <c r="E26" s="145"/>
      <c r="F26" s="145"/>
      <c r="G26" s="146"/>
      <c r="H26" s="149">
        <v>0</v>
      </c>
    </row>
    <row r="27" spans="1:8" x14ac:dyDescent="0.25">
      <c r="A27" s="416"/>
      <c r="B27" s="188" t="s">
        <v>138</v>
      </c>
      <c r="C27" s="169" t="s">
        <v>139</v>
      </c>
      <c r="D27" s="144"/>
      <c r="E27" s="145"/>
      <c r="F27" s="145"/>
      <c r="G27" s="146"/>
      <c r="H27" s="149">
        <v>0</v>
      </c>
    </row>
    <row r="28" spans="1:8" x14ac:dyDescent="0.25">
      <c r="A28" s="416"/>
      <c r="B28" s="188" t="s">
        <v>266</v>
      </c>
      <c r="C28" s="189"/>
      <c r="D28" s="144" t="s">
        <v>134</v>
      </c>
      <c r="E28" s="145"/>
      <c r="F28" s="145"/>
      <c r="G28" s="146"/>
      <c r="H28" s="149">
        <v>0</v>
      </c>
    </row>
    <row r="29" spans="1:8" x14ac:dyDescent="0.25">
      <c r="A29" s="416"/>
      <c r="B29" s="188" t="s">
        <v>267</v>
      </c>
      <c r="C29" s="189"/>
      <c r="D29" s="144" t="s">
        <v>134</v>
      </c>
      <c r="E29" s="145"/>
      <c r="F29" s="145"/>
      <c r="G29" s="146"/>
      <c r="H29" s="149">
        <v>0</v>
      </c>
    </row>
    <row r="30" spans="1:8" x14ac:dyDescent="0.25">
      <c r="A30" s="416"/>
      <c r="B30" s="188" t="s">
        <v>268</v>
      </c>
      <c r="C30" s="189"/>
      <c r="D30" s="144" t="s">
        <v>134</v>
      </c>
      <c r="E30" s="145"/>
      <c r="F30" s="145"/>
      <c r="G30" s="146"/>
      <c r="H30" s="149">
        <v>0</v>
      </c>
    </row>
    <row r="31" spans="1:8" x14ac:dyDescent="0.25">
      <c r="A31" s="416"/>
      <c r="B31" s="188" t="s">
        <v>269</v>
      </c>
      <c r="C31" s="189"/>
      <c r="D31" s="144" t="s">
        <v>134</v>
      </c>
      <c r="E31" s="145"/>
      <c r="F31" s="145"/>
      <c r="G31" s="146"/>
      <c r="H31" s="149">
        <v>0</v>
      </c>
    </row>
    <row r="32" spans="1:8" ht="44.25" x14ac:dyDescent="0.25">
      <c r="A32" s="416"/>
      <c r="B32" s="143" t="s">
        <v>140</v>
      </c>
      <c r="C32" s="419"/>
      <c r="D32" s="144" t="s">
        <v>134</v>
      </c>
      <c r="E32" s="145"/>
      <c r="F32" s="145"/>
      <c r="G32" s="155"/>
      <c r="H32" s="147">
        <v>4047.08</v>
      </c>
    </row>
    <row r="33" spans="1:8" ht="24" x14ac:dyDescent="0.25">
      <c r="A33" s="416"/>
      <c r="B33" s="344" t="s">
        <v>20</v>
      </c>
      <c r="C33" s="420"/>
      <c r="D33" s="144" t="s">
        <v>134</v>
      </c>
      <c r="E33" s="145"/>
      <c r="F33" s="145"/>
      <c r="G33" s="155"/>
      <c r="H33" s="149">
        <v>952.53</v>
      </c>
    </row>
    <row r="34" spans="1:8" ht="24" x14ac:dyDescent="0.25">
      <c r="A34" s="416"/>
      <c r="B34" s="344" t="s">
        <v>21</v>
      </c>
      <c r="C34" s="420"/>
      <c r="D34" s="144" t="s">
        <v>134</v>
      </c>
      <c r="E34" s="145"/>
      <c r="F34" s="145"/>
      <c r="G34" s="155"/>
      <c r="H34" s="149" t="s">
        <v>135</v>
      </c>
    </row>
    <row r="35" spans="1:8" x14ac:dyDescent="0.25">
      <c r="A35" s="416"/>
      <c r="B35" s="344" t="s">
        <v>22</v>
      </c>
      <c r="C35" s="420"/>
      <c r="D35" s="144" t="s">
        <v>134</v>
      </c>
      <c r="E35" s="145"/>
      <c r="F35" s="145"/>
      <c r="G35" s="155"/>
      <c r="H35" s="149">
        <v>1121.1500000000001</v>
      </c>
    </row>
    <row r="36" spans="1:8" ht="24" x14ac:dyDescent="0.25">
      <c r="A36" s="416"/>
      <c r="B36" s="344" t="s">
        <v>23</v>
      </c>
      <c r="C36" s="420"/>
      <c r="D36" s="144" t="s">
        <v>134</v>
      </c>
      <c r="E36" s="145"/>
      <c r="F36" s="145"/>
      <c r="G36" s="155"/>
      <c r="H36" s="149">
        <v>457.43</v>
      </c>
    </row>
    <row r="37" spans="1:8" ht="24" x14ac:dyDescent="0.25">
      <c r="A37" s="416"/>
      <c r="B37" s="344" t="s">
        <v>24</v>
      </c>
      <c r="C37" s="420"/>
      <c r="D37" s="144" t="s">
        <v>134</v>
      </c>
      <c r="E37" s="145"/>
      <c r="F37" s="145"/>
      <c r="G37" s="155"/>
      <c r="H37" s="149">
        <v>1515.97</v>
      </c>
    </row>
    <row r="38" spans="1:8" ht="44.25" x14ac:dyDescent="0.25">
      <c r="A38" s="416"/>
      <c r="B38" s="143" t="s">
        <v>141</v>
      </c>
      <c r="C38" s="409"/>
      <c r="D38" s="144" t="s">
        <v>134</v>
      </c>
      <c r="E38" s="145"/>
      <c r="F38" s="145"/>
      <c r="G38" s="146"/>
      <c r="H38" s="147">
        <v>603.91</v>
      </c>
    </row>
    <row r="39" spans="1:8" ht="24" x14ac:dyDescent="0.25">
      <c r="A39" s="416"/>
      <c r="B39" s="344" t="s">
        <v>20</v>
      </c>
      <c r="C39" s="411"/>
      <c r="D39" s="144" t="s">
        <v>134</v>
      </c>
      <c r="E39" s="145"/>
      <c r="F39" s="145"/>
      <c r="G39" s="146"/>
      <c r="H39" s="156">
        <v>102.28</v>
      </c>
    </row>
    <row r="40" spans="1:8" ht="24" x14ac:dyDescent="0.25">
      <c r="A40" s="416"/>
      <c r="B40" s="344" t="s">
        <v>21</v>
      </c>
      <c r="C40" s="411"/>
      <c r="D40" s="144" t="s">
        <v>134</v>
      </c>
      <c r="E40" s="145"/>
      <c r="F40" s="145"/>
      <c r="G40" s="146"/>
      <c r="H40" s="156" t="s">
        <v>135</v>
      </c>
    </row>
    <row r="41" spans="1:8" x14ac:dyDescent="0.25">
      <c r="A41" s="416"/>
      <c r="B41" s="344" t="s">
        <v>22</v>
      </c>
      <c r="C41" s="411"/>
      <c r="D41" s="144" t="s">
        <v>134</v>
      </c>
      <c r="E41" s="145"/>
      <c r="F41" s="145"/>
      <c r="G41" s="146"/>
      <c r="H41" s="156">
        <v>115.12</v>
      </c>
    </row>
    <row r="42" spans="1:8" ht="24" x14ac:dyDescent="0.25">
      <c r="A42" s="416"/>
      <c r="B42" s="344" t="s">
        <v>23</v>
      </c>
      <c r="C42" s="411"/>
      <c r="D42" s="144" t="s">
        <v>134</v>
      </c>
      <c r="E42" s="145"/>
      <c r="F42" s="145"/>
      <c r="G42" s="146"/>
      <c r="H42" s="156">
        <v>45.2</v>
      </c>
    </row>
    <row r="43" spans="1:8" ht="24" x14ac:dyDescent="0.25">
      <c r="A43" s="416"/>
      <c r="B43" s="344" t="s">
        <v>24</v>
      </c>
      <c r="C43" s="411"/>
      <c r="D43" s="144" t="s">
        <v>134</v>
      </c>
      <c r="E43" s="145"/>
      <c r="F43" s="145"/>
      <c r="G43" s="146"/>
      <c r="H43" s="156">
        <v>341.31</v>
      </c>
    </row>
    <row r="44" spans="1:8" ht="24.75" thickBot="1" x14ac:dyDescent="0.3">
      <c r="A44" s="416"/>
      <c r="B44" s="345" t="s">
        <v>136</v>
      </c>
      <c r="C44" s="411"/>
      <c r="D44" s="158" t="s">
        <v>134</v>
      </c>
      <c r="E44" s="159"/>
      <c r="F44" s="159"/>
      <c r="G44" s="160"/>
      <c r="H44" s="171"/>
    </row>
    <row r="45" spans="1:8" ht="15.75" thickBot="1" x14ac:dyDescent="0.3">
      <c r="A45" s="416"/>
      <c r="B45" s="346" t="s">
        <v>142</v>
      </c>
      <c r="C45" s="347"/>
      <c r="D45" s="161"/>
      <c r="E45" s="162"/>
      <c r="F45" s="162"/>
      <c r="G45" s="163"/>
      <c r="H45" s="164"/>
    </row>
    <row r="46" spans="1:8" x14ac:dyDescent="0.25">
      <c r="A46" s="416"/>
      <c r="B46" s="348" t="s">
        <v>26</v>
      </c>
      <c r="C46" s="189">
        <v>0.4</v>
      </c>
      <c r="D46" s="165" t="s">
        <v>134</v>
      </c>
      <c r="E46" s="166"/>
      <c r="F46" s="166"/>
      <c r="G46" s="167"/>
      <c r="H46" s="168">
        <v>0</v>
      </c>
    </row>
    <row r="47" spans="1:8" x14ac:dyDescent="0.25">
      <c r="A47" s="416"/>
      <c r="B47" s="188" t="s">
        <v>26</v>
      </c>
      <c r="C47" s="169" t="s">
        <v>137</v>
      </c>
      <c r="D47" s="144" t="s">
        <v>134</v>
      </c>
      <c r="E47" s="145"/>
      <c r="F47" s="145"/>
      <c r="G47" s="146"/>
      <c r="H47" s="149">
        <v>0</v>
      </c>
    </row>
    <row r="48" spans="1:8" x14ac:dyDescent="0.25">
      <c r="A48" s="416"/>
      <c r="B48" s="188" t="s">
        <v>27</v>
      </c>
      <c r="C48" s="169">
        <v>0.4</v>
      </c>
      <c r="D48" s="144" t="s">
        <v>134</v>
      </c>
      <c r="E48" s="145"/>
      <c r="F48" s="145"/>
      <c r="G48" s="146"/>
      <c r="H48" s="149">
        <v>0</v>
      </c>
    </row>
    <row r="49" spans="1:8" x14ac:dyDescent="0.25">
      <c r="A49" s="416"/>
      <c r="B49" s="188" t="s">
        <v>143</v>
      </c>
      <c r="C49" s="169">
        <v>0.4</v>
      </c>
      <c r="D49" s="144" t="s">
        <v>134</v>
      </c>
      <c r="E49" s="145"/>
      <c r="F49" s="145"/>
      <c r="G49" s="146"/>
      <c r="H49" s="149">
        <v>0</v>
      </c>
    </row>
    <row r="50" spans="1:8" x14ac:dyDescent="0.25">
      <c r="A50" s="416"/>
      <c r="B50" s="188" t="s">
        <v>27</v>
      </c>
      <c r="C50" s="169" t="s">
        <v>139</v>
      </c>
      <c r="D50" s="144" t="s">
        <v>134</v>
      </c>
      <c r="E50" s="145"/>
      <c r="F50" s="145"/>
      <c r="G50" s="146"/>
      <c r="H50" s="149">
        <v>0</v>
      </c>
    </row>
    <row r="51" spans="1:8" x14ac:dyDescent="0.25">
      <c r="A51" s="416"/>
      <c r="B51" s="188" t="s">
        <v>143</v>
      </c>
      <c r="C51" s="169" t="s">
        <v>139</v>
      </c>
      <c r="D51" s="144" t="s">
        <v>134</v>
      </c>
      <c r="E51" s="145"/>
      <c r="F51" s="145"/>
      <c r="G51" s="146"/>
      <c r="H51" s="176">
        <v>0</v>
      </c>
    </row>
    <row r="52" spans="1:8" x14ac:dyDescent="0.25">
      <c r="A52" s="416"/>
      <c r="B52" s="188" t="s">
        <v>270</v>
      </c>
      <c r="C52" s="409"/>
      <c r="D52" s="144" t="s">
        <v>134</v>
      </c>
      <c r="E52" s="145"/>
      <c r="F52" s="145"/>
      <c r="G52" s="146"/>
      <c r="H52" s="149">
        <v>0</v>
      </c>
    </row>
    <row r="53" spans="1:8" x14ac:dyDescent="0.25">
      <c r="A53" s="416"/>
      <c r="B53" s="188" t="s">
        <v>271</v>
      </c>
      <c r="C53" s="411"/>
      <c r="D53" s="144" t="s">
        <v>134</v>
      </c>
      <c r="E53" s="145"/>
      <c r="F53" s="145"/>
      <c r="G53" s="146"/>
      <c r="H53" s="149">
        <v>0</v>
      </c>
    </row>
    <row r="54" spans="1:8" x14ac:dyDescent="0.25">
      <c r="A54" s="416"/>
      <c r="B54" s="188" t="s">
        <v>272</v>
      </c>
      <c r="C54" s="411"/>
      <c r="D54" s="144" t="s">
        <v>134</v>
      </c>
      <c r="E54" s="145"/>
      <c r="F54" s="145"/>
      <c r="G54" s="146"/>
      <c r="H54" s="149">
        <v>0</v>
      </c>
    </row>
    <row r="55" spans="1:8" x14ac:dyDescent="0.25">
      <c r="A55" s="416"/>
      <c r="B55" s="188" t="s">
        <v>269</v>
      </c>
      <c r="C55" s="411"/>
      <c r="D55" s="144" t="s">
        <v>134</v>
      </c>
      <c r="E55" s="145"/>
      <c r="F55" s="145"/>
      <c r="G55" s="146"/>
      <c r="H55" s="149">
        <v>0</v>
      </c>
    </row>
    <row r="56" spans="1:8" x14ac:dyDescent="0.25">
      <c r="A56" s="416"/>
      <c r="B56" s="188" t="s">
        <v>273</v>
      </c>
      <c r="C56" s="411"/>
      <c r="D56" s="144" t="s">
        <v>134</v>
      </c>
      <c r="E56" s="145"/>
      <c r="F56" s="145"/>
      <c r="G56" s="146"/>
      <c r="H56" s="149">
        <v>0</v>
      </c>
    </row>
    <row r="57" spans="1:8" x14ac:dyDescent="0.25">
      <c r="A57" s="416"/>
      <c r="B57" s="188" t="s">
        <v>274</v>
      </c>
      <c r="C57" s="411"/>
      <c r="D57" s="144" t="s">
        <v>134</v>
      </c>
      <c r="E57" s="145"/>
      <c r="F57" s="145"/>
      <c r="G57" s="146"/>
      <c r="H57" s="149">
        <v>0</v>
      </c>
    </row>
    <row r="58" spans="1:8" x14ac:dyDescent="0.25">
      <c r="A58" s="416"/>
      <c r="B58" s="188" t="s">
        <v>275</v>
      </c>
      <c r="C58" s="411"/>
      <c r="D58" s="144" t="s">
        <v>134</v>
      </c>
      <c r="E58" s="145"/>
      <c r="F58" s="145"/>
      <c r="G58" s="146"/>
      <c r="H58" s="149">
        <v>0</v>
      </c>
    </row>
    <row r="59" spans="1:8" x14ac:dyDescent="0.25">
      <c r="A59" s="416"/>
      <c r="B59" s="188" t="s">
        <v>276</v>
      </c>
      <c r="C59" s="411"/>
      <c r="D59" s="144" t="s">
        <v>134</v>
      </c>
      <c r="E59" s="145"/>
      <c r="F59" s="145"/>
      <c r="G59" s="146"/>
      <c r="H59" s="176">
        <v>0</v>
      </c>
    </row>
    <row r="60" spans="1:8" x14ac:dyDescent="0.25">
      <c r="A60" s="416"/>
      <c r="B60" s="188" t="s">
        <v>277</v>
      </c>
      <c r="C60" s="411"/>
      <c r="D60" s="144" t="s">
        <v>134</v>
      </c>
      <c r="E60" s="145"/>
      <c r="F60" s="145"/>
      <c r="G60" s="146"/>
      <c r="H60" s="149">
        <v>0</v>
      </c>
    </row>
    <row r="61" spans="1:8" x14ac:dyDescent="0.25">
      <c r="A61" s="416"/>
      <c r="B61" s="188" t="s">
        <v>278</v>
      </c>
      <c r="C61" s="411"/>
      <c r="D61" s="144" t="s">
        <v>134</v>
      </c>
      <c r="E61" s="145"/>
      <c r="F61" s="145"/>
      <c r="G61" s="146"/>
      <c r="H61" s="149">
        <v>0</v>
      </c>
    </row>
    <row r="62" spans="1:8" x14ac:dyDescent="0.25">
      <c r="A62" s="416"/>
      <c r="B62" s="188" t="s">
        <v>279</v>
      </c>
      <c r="C62" s="411"/>
      <c r="D62" s="144" t="s">
        <v>134</v>
      </c>
      <c r="E62" s="145"/>
      <c r="F62" s="145"/>
      <c r="G62" s="146"/>
      <c r="H62" s="149">
        <v>0</v>
      </c>
    </row>
    <row r="63" spans="1:8" x14ac:dyDescent="0.25">
      <c r="A63" s="416"/>
      <c r="B63" s="188" t="s">
        <v>280</v>
      </c>
      <c r="C63" s="411"/>
      <c r="D63" s="144" t="s">
        <v>134</v>
      </c>
      <c r="E63" s="145"/>
      <c r="F63" s="145"/>
      <c r="G63" s="146"/>
      <c r="H63" s="176">
        <v>0</v>
      </c>
    </row>
    <row r="64" spans="1:8" x14ac:dyDescent="0.25">
      <c r="A64" s="416"/>
      <c r="B64" s="188" t="s">
        <v>281</v>
      </c>
      <c r="C64" s="411"/>
      <c r="D64" s="144" t="s">
        <v>134</v>
      </c>
      <c r="E64" s="145"/>
      <c r="F64" s="145"/>
      <c r="G64" s="146"/>
      <c r="H64" s="176">
        <v>0</v>
      </c>
    </row>
    <row r="65" spans="1:8" ht="15.75" thickBot="1" x14ac:dyDescent="0.3">
      <c r="A65" s="416"/>
      <c r="B65" s="188" t="s">
        <v>282</v>
      </c>
      <c r="C65" s="421"/>
      <c r="D65" s="144" t="s">
        <v>134</v>
      </c>
      <c r="E65" s="145"/>
      <c r="F65" s="145"/>
      <c r="G65" s="146"/>
      <c r="H65" s="176">
        <v>0</v>
      </c>
    </row>
    <row r="66" spans="1:8" ht="15.75" thickBot="1" x14ac:dyDescent="0.3">
      <c r="A66" s="416"/>
      <c r="B66" s="346" t="s">
        <v>144</v>
      </c>
      <c r="C66" s="347"/>
      <c r="D66" s="161"/>
      <c r="E66" s="162"/>
      <c r="F66" s="162"/>
      <c r="G66" s="163"/>
      <c r="H66" s="164"/>
    </row>
    <row r="67" spans="1:8" x14ac:dyDescent="0.25">
      <c r="A67" s="416"/>
      <c r="B67" s="348" t="s">
        <v>26</v>
      </c>
      <c r="C67" s="189">
        <v>0.4</v>
      </c>
      <c r="D67" s="165" t="s">
        <v>134</v>
      </c>
      <c r="E67" s="166"/>
      <c r="F67" s="166"/>
      <c r="G67" s="167"/>
      <c r="H67" s="168">
        <v>3652.75</v>
      </c>
    </row>
    <row r="68" spans="1:8" x14ac:dyDescent="0.25">
      <c r="A68" s="416"/>
      <c r="B68" s="188" t="s">
        <v>26</v>
      </c>
      <c r="C68" s="169" t="s">
        <v>137</v>
      </c>
      <c r="D68" s="144" t="s">
        <v>134</v>
      </c>
      <c r="E68" s="145"/>
      <c r="F68" s="145"/>
      <c r="G68" s="146"/>
      <c r="H68" s="149">
        <v>3744.82</v>
      </c>
    </row>
    <row r="69" spans="1:8" x14ac:dyDescent="0.25">
      <c r="A69" s="416"/>
      <c r="B69" s="188" t="s">
        <v>27</v>
      </c>
      <c r="C69" s="169">
        <v>0.4</v>
      </c>
      <c r="D69" s="144" t="s">
        <v>134</v>
      </c>
      <c r="E69" s="145"/>
      <c r="F69" s="145"/>
      <c r="G69" s="146"/>
      <c r="H69" s="149">
        <v>2657.31</v>
      </c>
    </row>
    <row r="70" spans="1:8" x14ac:dyDescent="0.25">
      <c r="A70" s="416"/>
      <c r="B70" s="188" t="s">
        <v>145</v>
      </c>
      <c r="C70" s="169">
        <v>0.4</v>
      </c>
      <c r="D70" s="144" t="s">
        <v>134</v>
      </c>
      <c r="E70" s="145"/>
      <c r="F70" s="145"/>
      <c r="G70" s="146"/>
      <c r="H70" s="147" t="s">
        <v>135</v>
      </c>
    </row>
    <row r="71" spans="1:8" x14ac:dyDescent="0.25">
      <c r="A71" s="416"/>
      <c r="B71" s="188" t="s">
        <v>27</v>
      </c>
      <c r="C71" s="169" t="s">
        <v>139</v>
      </c>
      <c r="D71" s="144" t="s">
        <v>134</v>
      </c>
      <c r="E71" s="145"/>
      <c r="F71" s="145"/>
      <c r="G71" s="146"/>
      <c r="H71" s="149">
        <v>5832.13</v>
      </c>
    </row>
    <row r="72" spans="1:8" x14ac:dyDescent="0.25">
      <c r="A72" s="416"/>
      <c r="B72" s="188" t="s">
        <v>143</v>
      </c>
      <c r="C72" s="169" t="s">
        <v>139</v>
      </c>
      <c r="D72" s="144" t="s">
        <v>134</v>
      </c>
      <c r="E72" s="145"/>
      <c r="F72" s="145"/>
      <c r="G72" s="146"/>
      <c r="H72" s="149">
        <v>3774.79</v>
      </c>
    </row>
    <row r="73" spans="1:8" x14ac:dyDescent="0.25">
      <c r="A73" s="416"/>
      <c r="B73" s="188" t="s">
        <v>270</v>
      </c>
      <c r="C73" s="409"/>
      <c r="D73" s="144" t="s">
        <v>134</v>
      </c>
      <c r="E73" s="145"/>
      <c r="F73" s="145"/>
      <c r="G73" s="146"/>
      <c r="H73" s="351" t="s">
        <v>135</v>
      </c>
    </row>
    <row r="74" spans="1:8" x14ac:dyDescent="0.25">
      <c r="A74" s="416"/>
      <c r="B74" s="188" t="s">
        <v>271</v>
      </c>
      <c r="C74" s="411"/>
      <c r="D74" s="144" t="s">
        <v>134</v>
      </c>
      <c r="E74" s="145"/>
      <c r="F74" s="145"/>
      <c r="G74" s="146"/>
      <c r="H74" s="351" t="s">
        <v>135</v>
      </c>
    </row>
    <row r="75" spans="1:8" x14ac:dyDescent="0.25">
      <c r="A75" s="416"/>
      <c r="B75" s="188" t="s">
        <v>272</v>
      </c>
      <c r="C75" s="411"/>
      <c r="D75" s="144" t="s">
        <v>134</v>
      </c>
      <c r="E75" s="145"/>
      <c r="F75" s="145"/>
      <c r="G75" s="146"/>
      <c r="H75" s="351" t="s">
        <v>135</v>
      </c>
    </row>
    <row r="76" spans="1:8" x14ac:dyDescent="0.25">
      <c r="A76" s="416"/>
      <c r="B76" s="188" t="s">
        <v>283</v>
      </c>
      <c r="C76" s="411"/>
      <c r="D76" s="144" t="s">
        <v>134</v>
      </c>
      <c r="E76" s="145"/>
      <c r="F76" s="145"/>
      <c r="G76" s="146"/>
      <c r="H76" s="351" t="s">
        <v>135</v>
      </c>
    </row>
    <row r="77" spans="1:8" x14ac:dyDescent="0.25">
      <c r="A77" s="416"/>
      <c r="B77" s="188" t="s">
        <v>273</v>
      </c>
      <c r="C77" s="411"/>
      <c r="D77" s="144" t="s">
        <v>134</v>
      </c>
      <c r="E77" s="145"/>
      <c r="F77" s="145"/>
      <c r="G77" s="146"/>
      <c r="H77" s="351" t="s">
        <v>135</v>
      </c>
    </row>
    <row r="78" spans="1:8" x14ac:dyDescent="0.25">
      <c r="A78" s="416"/>
      <c r="B78" s="188" t="s">
        <v>274</v>
      </c>
      <c r="C78" s="411"/>
      <c r="D78" s="144" t="s">
        <v>134</v>
      </c>
      <c r="E78" s="145"/>
      <c r="F78" s="145"/>
      <c r="G78" s="146"/>
      <c r="H78" s="149">
        <v>3891.53</v>
      </c>
    </row>
    <row r="79" spans="1:8" x14ac:dyDescent="0.25">
      <c r="A79" s="416"/>
      <c r="B79" s="188" t="s">
        <v>275</v>
      </c>
      <c r="C79" s="411"/>
      <c r="D79" s="144" t="s">
        <v>134</v>
      </c>
      <c r="E79" s="145"/>
      <c r="F79" s="145"/>
      <c r="G79" s="146"/>
      <c r="H79" s="149">
        <v>2889.51</v>
      </c>
    </row>
    <row r="80" spans="1:8" x14ac:dyDescent="0.25">
      <c r="A80" s="416"/>
      <c r="B80" s="188" t="s">
        <v>276</v>
      </c>
      <c r="C80" s="411"/>
      <c r="D80" s="144" t="s">
        <v>134</v>
      </c>
      <c r="E80" s="145"/>
      <c r="F80" s="145"/>
      <c r="G80" s="146"/>
      <c r="H80" s="149">
        <v>2703.99</v>
      </c>
    </row>
    <row r="81" spans="1:8" x14ac:dyDescent="0.25">
      <c r="A81" s="416"/>
      <c r="B81" s="188" t="s">
        <v>277</v>
      </c>
      <c r="C81" s="411"/>
      <c r="D81" s="144" t="s">
        <v>134</v>
      </c>
      <c r="E81" s="145"/>
      <c r="F81" s="145"/>
      <c r="G81" s="146"/>
      <c r="H81" s="351" t="s">
        <v>135</v>
      </c>
    </row>
    <row r="82" spans="1:8" x14ac:dyDescent="0.25">
      <c r="A82" s="416"/>
      <c r="B82" s="188" t="s">
        <v>278</v>
      </c>
      <c r="C82" s="411"/>
      <c r="D82" s="144" t="s">
        <v>134</v>
      </c>
      <c r="E82" s="145"/>
      <c r="F82" s="145"/>
      <c r="G82" s="146"/>
      <c r="H82" s="149">
        <v>3662.29</v>
      </c>
    </row>
    <row r="83" spans="1:8" x14ac:dyDescent="0.25">
      <c r="A83" s="416"/>
      <c r="B83" s="188" t="s">
        <v>279</v>
      </c>
      <c r="C83" s="411"/>
      <c r="D83" s="144" t="s">
        <v>134</v>
      </c>
      <c r="E83" s="145"/>
      <c r="F83" s="145"/>
      <c r="G83" s="146"/>
      <c r="H83" s="149">
        <v>3208.31</v>
      </c>
    </row>
    <row r="84" spans="1:8" x14ac:dyDescent="0.25">
      <c r="A84" s="416"/>
      <c r="B84" s="188" t="s">
        <v>280</v>
      </c>
      <c r="C84" s="411"/>
      <c r="D84" s="144" t="s">
        <v>134</v>
      </c>
      <c r="E84" s="145"/>
      <c r="F84" s="145"/>
      <c r="G84" s="146"/>
      <c r="H84" s="149">
        <v>2916.56</v>
      </c>
    </row>
    <row r="85" spans="1:8" x14ac:dyDescent="0.25">
      <c r="A85" s="416"/>
      <c r="B85" s="188" t="s">
        <v>281</v>
      </c>
      <c r="C85" s="411"/>
      <c r="D85" s="144" t="s">
        <v>134</v>
      </c>
      <c r="E85" s="145"/>
      <c r="F85" s="145"/>
      <c r="G85" s="146"/>
      <c r="H85" s="149">
        <v>2140.6999999999998</v>
      </c>
    </row>
    <row r="86" spans="1:8" x14ac:dyDescent="0.25">
      <c r="A86" s="416"/>
      <c r="B86" s="188" t="s">
        <v>282</v>
      </c>
      <c r="C86" s="408"/>
      <c r="D86" s="144" t="s">
        <v>134</v>
      </c>
      <c r="E86" s="145"/>
      <c r="F86" s="145"/>
      <c r="G86" s="146"/>
      <c r="H86" s="149">
        <v>2952.53</v>
      </c>
    </row>
    <row r="87" spans="1:8" ht="44.25" x14ac:dyDescent="0.25">
      <c r="A87" s="416"/>
      <c r="B87" s="143" t="s">
        <v>146</v>
      </c>
      <c r="C87" s="419"/>
      <c r="D87" s="144" t="s">
        <v>134</v>
      </c>
      <c r="E87" s="145"/>
      <c r="F87" s="145"/>
      <c r="G87" s="155"/>
      <c r="H87" s="147">
        <v>603.91</v>
      </c>
    </row>
    <row r="88" spans="1:8" ht="24" x14ac:dyDescent="0.25">
      <c r="A88" s="416"/>
      <c r="B88" s="344" t="s">
        <v>20</v>
      </c>
      <c r="C88" s="420"/>
      <c r="D88" s="144" t="s">
        <v>134</v>
      </c>
      <c r="E88" s="145"/>
      <c r="F88" s="145"/>
      <c r="G88" s="155"/>
      <c r="H88" s="156">
        <v>102.28</v>
      </c>
    </row>
    <row r="89" spans="1:8" ht="24" x14ac:dyDescent="0.25">
      <c r="A89" s="416"/>
      <c r="B89" s="344" t="s">
        <v>21</v>
      </c>
      <c r="C89" s="420"/>
      <c r="D89" s="144" t="s">
        <v>134</v>
      </c>
      <c r="E89" s="145"/>
      <c r="F89" s="145"/>
      <c r="G89" s="155"/>
      <c r="H89" s="157"/>
    </row>
    <row r="90" spans="1:8" x14ac:dyDescent="0.25">
      <c r="A90" s="416"/>
      <c r="B90" s="344" t="s">
        <v>22</v>
      </c>
      <c r="C90" s="420"/>
      <c r="D90" s="144" t="s">
        <v>134</v>
      </c>
      <c r="E90" s="145"/>
      <c r="F90" s="145"/>
      <c r="G90" s="155"/>
      <c r="H90" s="156">
        <v>115.12</v>
      </c>
    </row>
    <row r="91" spans="1:8" ht="24" x14ac:dyDescent="0.25">
      <c r="A91" s="416"/>
      <c r="B91" s="344" t="s">
        <v>23</v>
      </c>
      <c r="C91" s="420"/>
      <c r="D91" s="144" t="s">
        <v>134</v>
      </c>
      <c r="E91" s="145"/>
      <c r="F91" s="145"/>
      <c r="G91" s="155"/>
      <c r="H91" s="156">
        <v>45.2</v>
      </c>
    </row>
    <row r="92" spans="1:8" ht="24" x14ac:dyDescent="0.25">
      <c r="A92" s="416"/>
      <c r="B92" s="344" t="s">
        <v>24</v>
      </c>
      <c r="C92" s="420"/>
      <c r="D92" s="144" t="s">
        <v>134</v>
      </c>
      <c r="E92" s="145"/>
      <c r="F92" s="145"/>
      <c r="G92" s="155"/>
      <c r="H92" s="156">
        <v>341.31</v>
      </c>
    </row>
    <row r="93" spans="1:8" ht="12.75" customHeight="1" x14ac:dyDescent="0.25">
      <c r="A93" s="416"/>
      <c r="B93" s="422" t="s">
        <v>147</v>
      </c>
      <c r="C93" s="422"/>
      <c r="D93" s="422"/>
      <c r="E93" s="422"/>
      <c r="F93" s="422"/>
      <c r="G93" s="422"/>
      <c r="H93" s="423"/>
    </row>
    <row r="94" spans="1:8" ht="86.25" x14ac:dyDescent="0.25">
      <c r="A94" s="416"/>
      <c r="B94" s="140" t="s">
        <v>148</v>
      </c>
      <c r="C94" s="169"/>
      <c r="D94" s="169" t="s">
        <v>134</v>
      </c>
      <c r="E94" s="424"/>
      <c r="F94" s="424"/>
      <c r="G94" s="424"/>
      <c r="H94" s="152"/>
    </row>
    <row r="95" spans="1:8" x14ac:dyDescent="0.25">
      <c r="A95" s="416"/>
      <c r="B95" s="143" t="s">
        <v>13</v>
      </c>
      <c r="C95" s="170"/>
      <c r="D95" s="169"/>
      <c r="E95" s="169"/>
      <c r="F95" s="169"/>
      <c r="G95" s="169"/>
      <c r="H95" s="152"/>
    </row>
    <row r="96" spans="1:8" ht="30" x14ac:dyDescent="0.25">
      <c r="A96" s="416"/>
      <c r="B96" s="143" t="s">
        <v>149</v>
      </c>
      <c r="C96" s="409"/>
      <c r="D96" s="144" t="s">
        <v>134</v>
      </c>
      <c r="E96" s="145"/>
      <c r="F96" s="145"/>
      <c r="G96" s="146"/>
      <c r="H96" s="147">
        <v>4047.08</v>
      </c>
    </row>
    <row r="97" spans="1:8" ht="24" x14ac:dyDescent="0.25">
      <c r="A97" s="416"/>
      <c r="B97" s="344" t="s">
        <v>20</v>
      </c>
      <c r="C97" s="410"/>
      <c r="D97" s="144" t="s">
        <v>134</v>
      </c>
      <c r="E97" s="145"/>
      <c r="F97" s="145"/>
      <c r="G97" s="146"/>
      <c r="H97" s="149">
        <v>952.53</v>
      </c>
    </row>
    <row r="98" spans="1:8" ht="24" x14ac:dyDescent="0.25">
      <c r="A98" s="416"/>
      <c r="B98" s="344" t="s">
        <v>21</v>
      </c>
      <c r="C98" s="410"/>
      <c r="D98" s="144" t="s">
        <v>134</v>
      </c>
      <c r="E98" s="145"/>
      <c r="F98" s="145"/>
      <c r="G98" s="146"/>
      <c r="H98" s="150"/>
    </row>
    <row r="99" spans="1:8" x14ac:dyDescent="0.25">
      <c r="A99" s="416"/>
      <c r="B99" s="344" t="s">
        <v>22</v>
      </c>
      <c r="C99" s="410"/>
      <c r="D99" s="144" t="s">
        <v>134</v>
      </c>
      <c r="E99" s="145"/>
      <c r="F99" s="145"/>
      <c r="G99" s="146"/>
      <c r="H99" s="149">
        <v>1121.1500000000001</v>
      </c>
    </row>
    <row r="100" spans="1:8" ht="24" x14ac:dyDescent="0.25">
      <c r="A100" s="416"/>
      <c r="B100" s="344" t="s">
        <v>23</v>
      </c>
      <c r="C100" s="410"/>
      <c r="D100" s="144" t="s">
        <v>134</v>
      </c>
      <c r="E100" s="145"/>
      <c r="F100" s="145"/>
      <c r="G100" s="146"/>
      <c r="H100" s="149">
        <v>457.43</v>
      </c>
    </row>
    <row r="101" spans="1:8" ht="24" x14ac:dyDescent="0.25">
      <c r="A101" s="416"/>
      <c r="B101" s="344" t="s">
        <v>24</v>
      </c>
      <c r="C101" s="410"/>
      <c r="D101" s="144" t="s">
        <v>134</v>
      </c>
      <c r="E101" s="145"/>
      <c r="F101" s="145"/>
      <c r="G101" s="146"/>
      <c r="H101" s="149">
        <v>1515.97</v>
      </c>
    </row>
    <row r="102" spans="1:8" ht="30" x14ac:dyDescent="0.25">
      <c r="A102" s="417"/>
      <c r="B102" s="143" t="s">
        <v>150</v>
      </c>
      <c r="C102" s="419"/>
      <c r="D102" s="144" t="s">
        <v>134</v>
      </c>
      <c r="E102" s="145"/>
      <c r="F102" s="145"/>
      <c r="G102" s="155"/>
      <c r="H102" s="147">
        <v>4047.08</v>
      </c>
    </row>
    <row r="103" spans="1:8" ht="24" x14ac:dyDescent="0.25">
      <c r="A103" s="417"/>
      <c r="B103" s="344" t="s">
        <v>20</v>
      </c>
      <c r="C103" s="420"/>
      <c r="D103" s="144" t="s">
        <v>134</v>
      </c>
      <c r="E103" s="145"/>
      <c r="F103" s="145"/>
      <c r="G103" s="155"/>
      <c r="H103" s="149">
        <v>952.53</v>
      </c>
    </row>
    <row r="104" spans="1:8" ht="24" x14ac:dyDescent="0.25">
      <c r="A104" s="417"/>
      <c r="B104" s="344" t="s">
        <v>21</v>
      </c>
      <c r="C104" s="420"/>
      <c r="D104" s="144" t="s">
        <v>134</v>
      </c>
      <c r="E104" s="145"/>
      <c r="F104" s="145"/>
      <c r="G104" s="155"/>
      <c r="H104" s="150"/>
    </row>
    <row r="105" spans="1:8" x14ac:dyDescent="0.25">
      <c r="A105" s="417"/>
      <c r="B105" s="344" t="s">
        <v>22</v>
      </c>
      <c r="C105" s="420"/>
      <c r="D105" s="144" t="s">
        <v>134</v>
      </c>
      <c r="E105" s="145"/>
      <c r="F105" s="145"/>
      <c r="G105" s="155"/>
      <c r="H105" s="149">
        <v>1121.1500000000001</v>
      </c>
    </row>
    <row r="106" spans="1:8" ht="24" x14ac:dyDescent="0.25">
      <c r="A106" s="417"/>
      <c r="B106" s="344" t="s">
        <v>23</v>
      </c>
      <c r="C106" s="420"/>
      <c r="D106" s="144" t="s">
        <v>134</v>
      </c>
      <c r="E106" s="145"/>
      <c r="F106" s="145"/>
      <c r="G106" s="155"/>
      <c r="H106" s="149">
        <v>457.43</v>
      </c>
    </row>
    <row r="107" spans="1:8" ht="24" x14ac:dyDescent="0.25">
      <c r="A107" s="417"/>
      <c r="B107" s="344" t="s">
        <v>24</v>
      </c>
      <c r="C107" s="420"/>
      <c r="D107" s="144" t="s">
        <v>134</v>
      </c>
      <c r="E107" s="145"/>
      <c r="F107" s="145"/>
      <c r="G107" s="155"/>
      <c r="H107" s="149">
        <v>1515.97</v>
      </c>
    </row>
    <row r="108" spans="1:8" ht="30" x14ac:dyDescent="0.25">
      <c r="A108" s="417"/>
      <c r="B108" s="143" t="s">
        <v>151</v>
      </c>
      <c r="C108" s="409"/>
      <c r="D108" s="144" t="s">
        <v>134</v>
      </c>
      <c r="E108" s="145"/>
      <c r="F108" s="145"/>
      <c r="G108" s="146"/>
      <c r="H108" s="147">
        <v>603.91</v>
      </c>
    </row>
    <row r="109" spans="1:8" ht="24" x14ac:dyDescent="0.25">
      <c r="A109" s="417"/>
      <c r="B109" s="344" t="s">
        <v>20</v>
      </c>
      <c r="C109" s="410"/>
      <c r="D109" s="144" t="s">
        <v>134</v>
      </c>
      <c r="E109" s="145"/>
      <c r="F109" s="145"/>
      <c r="G109" s="146"/>
      <c r="H109" s="156">
        <v>102.28</v>
      </c>
    </row>
    <row r="110" spans="1:8" ht="24" x14ac:dyDescent="0.25">
      <c r="A110" s="417"/>
      <c r="B110" s="344" t="s">
        <v>21</v>
      </c>
      <c r="C110" s="410"/>
      <c r="D110" s="144" t="s">
        <v>134</v>
      </c>
      <c r="E110" s="145"/>
      <c r="F110" s="145"/>
      <c r="G110" s="146"/>
      <c r="H110" s="157"/>
    </row>
    <row r="111" spans="1:8" x14ac:dyDescent="0.25">
      <c r="A111" s="417"/>
      <c r="B111" s="344" t="s">
        <v>22</v>
      </c>
      <c r="C111" s="410"/>
      <c r="D111" s="144" t="s">
        <v>134</v>
      </c>
      <c r="E111" s="145"/>
      <c r="F111" s="145"/>
      <c r="G111" s="146"/>
      <c r="H111" s="156">
        <v>115.12</v>
      </c>
    </row>
    <row r="112" spans="1:8" ht="24" x14ac:dyDescent="0.25">
      <c r="A112" s="417"/>
      <c r="B112" s="344" t="s">
        <v>23</v>
      </c>
      <c r="C112" s="410"/>
      <c r="D112" s="144" t="s">
        <v>134</v>
      </c>
      <c r="E112" s="145"/>
      <c r="F112" s="145"/>
      <c r="G112" s="146"/>
      <c r="H112" s="156">
        <v>45.2</v>
      </c>
    </row>
    <row r="113" spans="1:8" ht="24" x14ac:dyDescent="0.25">
      <c r="A113" s="417"/>
      <c r="B113" s="344" t="s">
        <v>24</v>
      </c>
      <c r="C113" s="410"/>
      <c r="D113" s="144" t="s">
        <v>134</v>
      </c>
      <c r="E113" s="145"/>
      <c r="F113" s="145"/>
      <c r="G113" s="146"/>
      <c r="H113" s="156">
        <v>341.31</v>
      </c>
    </row>
    <row r="114" spans="1:8" ht="30" x14ac:dyDescent="0.25">
      <c r="A114" s="417"/>
      <c r="B114" s="143" t="s">
        <v>152</v>
      </c>
      <c r="C114" s="409"/>
      <c r="D114" s="144" t="s">
        <v>134</v>
      </c>
      <c r="E114" s="145"/>
      <c r="F114" s="145"/>
      <c r="G114" s="146"/>
      <c r="H114" s="147">
        <v>603.91</v>
      </c>
    </row>
    <row r="115" spans="1:8" ht="24" x14ac:dyDescent="0.25">
      <c r="A115" s="417"/>
      <c r="B115" s="344" t="s">
        <v>20</v>
      </c>
      <c r="C115" s="410"/>
      <c r="D115" s="144" t="s">
        <v>134</v>
      </c>
      <c r="E115" s="145"/>
      <c r="F115" s="145"/>
      <c r="G115" s="146"/>
      <c r="H115" s="156">
        <v>102.28</v>
      </c>
    </row>
    <row r="116" spans="1:8" ht="24" x14ac:dyDescent="0.25">
      <c r="A116" s="417"/>
      <c r="B116" s="344" t="s">
        <v>21</v>
      </c>
      <c r="C116" s="410"/>
      <c r="D116" s="144" t="s">
        <v>134</v>
      </c>
      <c r="E116" s="145"/>
      <c r="F116" s="145"/>
      <c r="G116" s="146"/>
      <c r="H116" s="157"/>
    </row>
    <row r="117" spans="1:8" x14ac:dyDescent="0.25">
      <c r="A117" s="417"/>
      <c r="B117" s="344" t="s">
        <v>22</v>
      </c>
      <c r="C117" s="410"/>
      <c r="D117" s="144" t="s">
        <v>134</v>
      </c>
      <c r="E117" s="145"/>
      <c r="F117" s="145"/>
      <c r="G117" s="146"/>
      <c r="H117" s="156">
        <v>115.12</v>
      </c>
    </row>
    <row r="118" spans="1:8" ht="24" x14ac:dyDescent="0.25">
      <c r="A118" s="417"/>
      <c r="B118" s="344" t="s">
        <v>23</v>
      </c>
      <c r="C118" s="410"/>
      <c r="D118" s="144" t="s">
        <v>134</v>
      </c>
      <c r="E118" s="145"/>
      <c r="F118" s="145"/>
      <c r="G118" s="146"/>
      <c r="H118" s="156">
        <v>45.2</v>
      </c>
    </row>
    <row r="119" spans="1:8" ht="24" x14ac:dyDescent="0.25">
      <c r="A119" s="417"/>
      <c r="B119" s="344" t="s">
        <v>24</v>
      </c>
      <c r="C119" s="410"/>
      <c r="D119" s="144" t="s">
        <v>134</v>
      </c>
      <c r="E119" s="145"/>
      <c r="F119" s="145"/>
      <c r="G119" s="146"/>
      <c r="H119" s="156">
        <v>341.31</v>
      </c>
    </row>
    <row r="120" spans="1:8" ht="57.75" x14ac:dyDescent="0.25">
      <c r="A120" s="417"/>
      <c r="B120" s="140" t="s">
        <v>153</v>
      </c>
      <c r="C120" s="425"/>
      <c r="D120" s="409" t="s">
        <v>8</v>
      </c>
      <c r="E120" s="424"/>
      <c r="F120" s="424"/>
      <c r="G120" s="424"/>
      <c r="H120" s="396"/>
    </row>
    <row r="121" spans="1:8" ht="15.75" thickBot="1" x14ac:dyDescent="0.3">
      <c r="A121" s="417"/>
      <c r="B121" s="172" t="s">
        <v>13</v>
      </c>
      <c r="C121" s="426"/>
      <c r="D121" s="410"/>
      <c r="E121" s="169"/>
      <c r="F121" s="169"/>
      <c r="G121" s="169"/>
      <c r="H121" s="397"/>
    </row>
    <row r="122" spans="1:8" ht="15.75" thickBot="1" x14ac:dyDescent="0.3">
      <c r="A122" s="417"/>
      <c r="B122" s="173" t="s">
        <v>142</v>
      </c>
      <c r="C122" s="427"/>
      <c r="D122" s="410"/>
      <c r="E122" s="169"/>
      <c r="F122" s="169"/>
      <c r="G122" s="169"/>
      <c r="H122" s="398"/>
    </row>
    <row r="123" spans="1:8" x14ac:dyDescent="0.25">
      <c r="A123" s="417"/>
      <c r="B123" s="174" t="s">
        <v>154</v>
      </c>
      <c r="C123" s="409">
        <v>0.4</v>
      </c>
      <c r="D123" s="410"/>
      <c r="E123" s="169"/>
      <c r="F123" s="169"/>
      <c r="G123" s="169"/>
      <c r="H123" s="149">
        <v>0</v>
      </c>
    </row>
    <row r="124" spans="1:8" x14ac:dyDescent="0.25">
      <c r="A124" s="417"/>
      <c r="B124" s="143" t="s">
        <v>155</v>
      </c>
      <c r="C124" s="408"/>
      <c r="D124" s="411"/>
      <c r="E124" s="169"/>
      <c r="F124" s="169"/>
      <c r="G124" s="169"/>
      <c r="H124" s="149">
        <v>0</v>
      </c>
    </row>
    <row r="125" spans="1:8" x14ac:dyDescent="0.25">
      <c r="A125" s="417"/>
      <c r="B125" s="143" t="s">
        <v>156</v>
      </c>
      <c r="C125" s="407" t="s">
        <v>157</v>
      </c>
      <c r="D125" s="411"/>
      <c r="E125" s="169"/>
      <c r="F125" s="169"/>
      <c r="G125" s="169"/>
      <c r="H125" s="149">
        <v>0</v>
      </c>
    </row>
    <row r="126" spans="1:8" ht="15.75" thickBot="1" x14ac:dyDescent="0.3">
      <c r="A126" s="417"/>
      <c r="B126" s="143" t="s">
        <v>158</v>
      </c>
      <c r="C126" s="408"/>
      <c r="D126" s="411"/>
      <c r="E126" s="169"/>
      <c r="F126" s="169"/>
      <c r="G126" s="169"/>
      <c r="H126" s="149">
        <v>0</v>
      </c>
    </row>
    <row r="127" spans="1:8" ht="15.75" thickBot="1" x14ac:dyDescent="0.3">
      <c r="A127" s="417"/>
      <c r="B127" s="173" t="s">
        <v>144</v>
      </c>
      <c r="C127" s="349"/>
      <c r="D127" s="411"/>
      <c r="E127" s="169"/>
      <c r="F127" s="169"/>
      <c r="G127" s="169"/>
      <c r="H127" s="150"/>
    </row>
    <row r="128" spans="1:8" x14ac:dyDescent="0.25">
      <c r="A128" s="417"/>
      <c r="B128" s="174" t="s">
        <v>154</v>
      </c>
      <c r="C128" s="409">
        <v>0.4</v>
      </c>
      <c r="D128" s="411"/>
      <c r="E128" s="169"/>
      <c r="F128" s="169"/>
      <c r="G128" s="169"/>
      <c r="H128" s="149" t="s">
        <v>135</v>
      </c>
    </row>
    <row r="129" spans="1:8" x14ac:dyDescent="0.25">
      <c r="A129" s="417"/>
      <c r="B129" s="143" t="s">
        <v>155</v>
      </c>
      <c r="C129" s="408"/>
      <c r="D129" s="411"/>
      <c r="E129" s="169"/>
      <c r="F129" s="169"/>
      <c r="G129" s="169"/>
      <c r="H129" s="149">
        <v>282561.3</v>
      </c>
    </row>
    <row r="130" spans="1:8" x14ac:dyDescent="0.25">
      <c r="A130" s="417"/>
      <c r="B130" s="143" t="s">
        <v>156</v>
      </c>
      <c r="C130" s="407" t="s">
        <v>157</v>
      </c>
      <c r="D130" s="411"/>
      <c r="E130" s="169"/>
      <c r="F130" s="169"/>
      <c r="G130" s="169"/>
      <c r="H130" s="149">
        <v>495372.48</v>
      </c>
    </row>
    <row r="131" spans="1:8" x14ac:dyDescent="0.25">
      <c r="A131" s="417"/>
      <c r="B131" s="143" t="s">
        <v>158</v>
      </c>
      <c r="C131" s="408"/>
      <c r="D131" s="408"/>
      <c r="E131" s="169"/>
      <c r="F131" s="169"/>
      <c r="G131" s="169"/>
      <c r="H131" s="149">
        <v>297416.42</v>
      </c>
    </row>
    <row r="132" spans="1:8" ht="57.75" x14ac:dyDescent="0.25">
      <c r="A132" s="417"/>
      <c r="B132" s="140" t="s">
        <v>159</v>
      </c>
      <c r="C132" s="425"/>
      <c r="D132" s="409" t="s">
        <v>8</v>
      </c>
      <c r="E132" s="424"/>
      <c r="F132" s="424"/>
      <c r="G132" s="424"/>
      <c r="H132" s="396"/>
    </row>
    <row r="133" spans="1:8" ht="15.75" thickBot="1" x14ac:dyDescent="0.3">
      <c r="A133" s="417"/>
      <c r="B133" s="143" t="s">
        <v>13</v>
      </c>
      <c r="C133" s="426"/>
      <c r="D133" s="410"/>
      <c r="E133" s="169"/>
      <c r="F133" s="169"/>
      <c r="G133" s="169"/>
      <c r="H133" s="397"/>
    </row>
    <row r="134" spans="1:8" ht="15.75" thickBot="1" x14ac:dyDescent="0.3">
      <c r="A134" s="417"/>
      <c r="B134" s="173" t="s">
        <v>142</v>
      </c>
      <c r="C134" s="427"/>
      <c r="D134" s="410"/>
      <c r="E134" s="169"/>
      <c r="F134" s="169"/>
      <c r="G134" s="169"/>
      <c r="H134" s="398"/>
    </row>
    <row r="135" spans="1:8" x14ac:dyDescent="0.25">
      <c r="A135" s="417"/>
      <c r="B135" s="137" t="s">
        <v>160</v>
      </c>
      <c r="C135" s="169">
        <v>0.4</v>
      </c>
      <c r="D135" s="410"/>
      <c r="E135" s="145"/>
      <c r="F135" s="145"/>
      <c r="G135" s="145"/>
      <c r="H135" s="149">
        <v>0</v>
      </c>
    </row>
    <row r="136" spans="1:8" x14ac:dyDescent="0.25">
      <c r="A136" s="417"/>
      <c r="B136" s="137" t="s">
        <v>161</v>
      </c>
      <c r="C136" s="169">
        <v>0.4</v>
      </c>
      <c r="D136" s="410"/>
      <c r="E136" s="145"/>
      <c r="F136" s="145"/>
      <c r="G136" s="145"/>
      <c r="H136" s="149">
        <v>0</v>
      </c>
    </row>
    <row r="137" spans="1:8" x14ac:dyDescent="0.25">
      <c r="A137" s="417"/>
      <c r="B137" s="137" t="s">
        <v>162</v>
      </c>
      <c r="C137" s="169" t="s">
        <v>157</v>
      </c>
      <c r="D137" s="408"/>
      <c r="E137" s="145"/>
      <c r="F137" s="145"/>
      <c r="G137" s="145"/>
      <c r="H137" s="149">
        <v>0</v>
      </c>
    </row>
    <row r="138" spans="1:8" ht="15.75" thickBot="1" x14ac:dyDescent="0.3">
      <c r="A138" s="417"/>
      <c r="B138" s="137" t="s">
        <v>163</v>
      </c>
      <c r="C138" s="169" t="s">
        <v>157</v>
      </c>
      <c r="D138" s="350"/>
      <c r="E138" s="145"/>
      <c r="F138" s="145"/>
      <c r="G138" s="145"/>
      <c r="H138" s="149">
        <v>0</v>
      </c>
    </row>
    <row r="139" spans="1:8" ht="15.75" thickBot="1" x14ac:dyDescent="0.3">
      <c r="A139" s="417"/>
      <c r="B139" s="173" t="s">
        <v>144</v>
      </c>
      <c r="C139" s="169"/>
      <c r="D139" s="350"/>
      <c r="E139" s="169"/>
      <c r="F139" s="169"/>
      <c r="G139" s="169"/>
      <c r="H139" s="150"/>
    </row>
    <row r="140" spans="1:8" x14ac:dyDescent="0.25">
      <c r="A140" s="417"/>
      <c r="B140" s="137" t="s">
        <v>160</v>
      </c>
      <c r="C140" s="169">
        <v>0.4</v>
      </c>
      <c r="D140" s="350"/>
      <c r="E140" s="145"/>
      <c r="F140" s="145"/>
      <c r="G140" s="145"/>
      <c r="H140" s="149">
        <v>409004.39</v>
      </c>
    </row>
    <row r="141" spans="1:8" x14ac:dyDescent="0.25">
      <c r="A141" s="417"/>
      <c r="B141" s="137" t="s">
        <v>161</v>
      </c>
      <c r="C141" s="169">
        <v>0.4</v>
      </c>
      <c r="D141" s="350"/>
      <c r="E141" s="145"/>
      <c r="F141" s="145"/>
      <c r="G141" s="145"/>
      <c r="H141" s="149" t="s">
        <v>135</v>
      </c>
    </row>
    <row r="142" spans="1:8" x14ac:dyDescent="0.25">
      <c r="A142" s="417"/>
      <c r="B142" s="137" t="s">
        <v>162</v>
      </c>
      <c r="C142" s="169" t="s">
        <v>157</v>
      </c>
      <c r="D142" s="350"/>
      <c r="E142" s="145"/>
      <c r="F142" s="145"/>
      <c r="G142" s="145"/>
      <c r="H142" s="149">
        <v>723790.97</v>
      </c>
    </row>
    <row r="143" spans="1:8" x14ac:dyDescent="0.25">
      <c r="A143" s="417"/>
      <c r="B143" s="137" t="s">
        <v>163</v>
      </c>
      <c r="C143" s="169" t="s">
        <v>157</v>
      </c>
      <c r="D143" s="350"/>
      <c r="E143" s="145"/>
      <c r="F143" s="145"/>
      <c r="G143" s="145"/>
      <c r="H143" s="149">
        <v>4460719.75</v>
      </c>
    </row>
    <row r="144" spans="1:8" ht="42.75" x14ac:dyDescent="0.25">
      <c r="A144" s="417"/>
      <c r="B144" s="175" t="s">
        <v>164</v>
      </c>
      <c r="C144" s="429"/>
      <c r="D144" s="409" t="s">
        <v>7</v>
      </c>
      <c r="E144" s="145"/>
      <c r="F144" s="145"/>
      <c r="G144" s="145"/>
      <c r="H144" s="136"/>
    </row>
    <row r="145" spans="1:8" ht="15.75" thickBot="1" x14ac:dyDescent="0.3">
      <c r="A145" s="417"/>
      <c r="B145" s="137" t="s">
        <v>13</v>
      </c>
      <c r="C145" s="430"/>
      <c r="D145" s="410"/>
      <c r="E145" s="145"/>
      <c r="F145" s="145"/>
      <c r="G145" s="145"/>
      <c r="H145" s="136"/>
    </row>
    <row r="146" spans="1:8" ht="15.75" thickBot="1" x14ac:dyDescent="0.3">
      <c r="A146" s="417"/>
      <c r="B146" s="173" t="s">
        <v>142</v>
      </c>
      <c r="C146" s="430"/>
      <c r="D146" s="410"/>
      <c r="E146" s="145"/>
      <c r="F146" s="145"/>
      <c r="G146" s="145"/>
      <c r="H146" s="136"/>
    </row>
    <row r="147" spans="1:8" x14ac:dyDescent="0.25">
      <c r="A147" s="417"/>
      <c r="B147" s="188" t="s">
        <v>270</v>
      </c>
      <c r="C147" s="430"/>
      <c r="D147" s="410"/>
      <c r="E147" s="145"/>
      <c r="F147" s="145"/>
      <c r="G147" s="145"/>
      <c r="H147" s="494">
        <v>0</v>
      </c>
    </row>
    <row r="148" spans="1:8" x14ac:dyDescent="0.25">
      <c r="A148" s="417"/>
      <c r="B148" s="188" t="s">
        <v>271</v>
      </c>
      <c r="C148" s="430"/>
      <c r="D148" s="410"/>
      <c r="E148" s="145"/>
      <c r="F148" s="145"/>
      <c r="G148" s="145"/>
      <c r="H148" s="494">
        <v>0</v>
      </c>
    </row>
    <row r="149" spans="1:8" x14ac:dyDescent="0.25">
      <c r="A149" s="417"/>
      <c r="B149" s="188" t="s">
        <v>272</v>
      </c>
      <c r="C149" s="430"/>
      <c r="D149" s="410"/>
      <c r="E149" s="145"/>
      <c r="F149" s="145"/>
      <c r="G149" s="145"/>
      <c r="H149" s="494">
        <v>0</v>
      </c>
    </row>
    <row r="150" spans="1:8" ht="14.25" customHeight="1" x14ac:dyDescent="0.25">
      <c r="A150" s="417"/>
      <c r="B150" s="188" t="s">
        <v>269</v>
      </c>
      <c r="C150" s="430"/>
      <c r="D150" s="410"/>
      <c r="E150" s="145"/>
      <c r="F150" s="145"/>
      <c r="G150" s="146"/>
      <c r="H150" s="494">
        <v>0</v>
      </c>
    </row>
    <row r="151" spans="1:8" x14ac:dyDescent="0.25">
      <c r="A151" s="417"/>
      <c r="B151" s="188" t="s">
        <v>273</v>
      </c>
      <c r="C151" s="430"/>
      <c r="D151" s="410"/>
      <c r="E151" s="145"/>
      <c r="F151" s="145"/>
      <c r="G151" s="146"/>
      <c r="H151" s="495">
        <v>0</v>
      </c>
    </row>
    <row r="152" spans="1:8" x14ac:dyDescent="0.25">
      <c r="A152" s="417"/>
      <c r="B152" s="188" t="s">
        <v>274</v>
      </c>
      <c r="C152" s="430"/>
      <c r="D152" s="410"/>
      <c r="E152" s="145"/>
      <c r="F152" s="145"/>
      <c r="G152" s="146"/>
      <c r="H152" s="495">
        <v>0</v>
      </c>
    </row>
    <row r="153" spans="1:8" x14ac:dyDescent="0.25">
      <c r="A153" s="417"/>
      <c r="B153" s="188" t="s">
        <v>275</v>
      </c>
      <c r="C153" s="430"/>
      <c r="D153" s="410"/>
      <c r="E153" s="145"/>
      <c r="F153" s="145"/>
      <c r="G153" s="146"/>
      <c r="H153" s="495">
        <v>0</v>
      </c>
    </row>
    <row r="154" spans="1:8" x14ac:dyDescent="0.25">
      <c r="A154" s="417"/>
      <c r="B154" s="188" t="s">
        <v>276</v>
      </c>
      <c r="C154" s="430"/>
      <c r="D154" s="410"/>
      <c r="E154" s="145"/>
      <c r="F154" s="145"/>
      <c r="G154" s="146"/>
      <c r="H154" s="494">
        <v>0</v>
      </c>
    </row>
    <row r="155" spans="1:8" x14ac:dyDescent="0.25">
      <c r="A155" s="417"/>
      <c r="B155" s="188" t="s">
        <v>277</v>
      </c>
      <c r="C155" s="430"/>
      <c r="D155" s="410"/>
      <c r="E155" s="145"/>
      <c r="F155" s="145"/>
      <c r="G155" s="146"/>
      <c r="H155" s="495">
        <v>0</v>
      </c>
    </row>
    <row r="156" spans="1:8" x14ac:dyDescent="0.25">
      <c r="A156" s="417"/>
      <c r="B156" s="188" t="s">
        <v>278</v>
      </c>
      <c r="C156" s="430"/>
      <c r="D156" s="410"/>
      <c r="E156" s="145"/>
      <c r="F156" s="145"/>
      <c r="G156" s="146"/>
      <c r="H156" s="495">
        <v>0</v>
      </c>
    </row>
    <row r="157" spans="1:8" x14ac:dyDescent="0.25">
      <c r="A157" s="417"/>
      <c r="B157" s="188" t="s">
        <v>279</v>
      </c>
      <c r="C157" s="430"/>
      <c r="D157" s="410"/>
      <c r="E157" s="145"/>
      <c r="F157" s="145"/>
      <c r="G157" s="146"/>
      <c r="H157" s="495">
        <v>0</v>
      </c>
    </row>
    <row r="158" spans="1:8" x14ac:dyDescent="0.25">
      <c r="A158" s="417"/>
      <c r="B158" s="188" t="s">
        <v>280</v>
      </c>
      <c r="C158" s="430"/>
      <c r="D158" s="410"/>
      <c r="E158" s="145"/>
      <c r="F158" s="145"/>
      <c r="G158" s="146"/>
      <c r="H158" s="494">
        <v>0</v>
      </c>
    </row>
    <row r="159" spans="1:8" x14ac:dyDescent="0.25">
      <c r="A159" s="417"/>
      <c r="B159" s="188" t="s">
        <v>281</v>
      </c>
      <c r="C159" s="430"/>
      <c r="D159" s="410"/>
      <c r="E159" s="145"/>
      <c r="F159" s="145"/>
      <c r="G159" s="146"/>
      <c r="H159" s="494">
        <v>0</v>
      </c>
    </row>
    <row r="160" spans="1:8" ht="15.75" thickBot="1" x14ac:dyDescent="0.3">
      <c r="A160" s="417"/>
      <c r="B160" s="188" t="s">
        <v>282</v>
      </c>
      <c r="C160" s="430"/>
      <c r="D160" s="410"/>
      <c r="E160" s="145"/>
      <c r="F160" s="145"/>
      <c r="G160" s="146"/>
      <c r="H160" s="494">
        <v>0</v>
      </c>
    </row>
    <row r="161" spans="1:8" ht="15.75" thickBot="1" x14ac:dyDescent="0.3">
      <c r="A161" s="417"/>
      <c r="B161" s="173" t="s">
        <v>165</v>
      </c>
      <c r="C161" s="431"/>
      <c r="D161" s="411"/>
      <c r="E161" s="145"/>
      <c r="F161" s="145"/>
      <c r="G161" s="145"/>
      <c r="H161" s="136"/>
    </row>
    <row r="162" spans="1:8" x14ac:dyDescent="0.25">
      <c r="A162" s="417"/>
      <c r="B162" s="188" t="s">
        <v>270</v>
      </c>
      <c r="C162" s="431"/>
      <c r="D162" s="411"/>
      <c r="E162" s="145"/>
      <c r="F162" s="145"/>
      <c r="G162" s="145"/>
      <c r="H162" s="142" t="s">
        <v>135</v>
      </c>
    </row>
    <row r="163" spans="1:8" x14ac:dyDescent="0.25">
      <c r="A163" s="417"/>
      <c r="B163" s="188" t="s">
        <v>271</v>
      </c>
      <c r="C163" s="431"/>
      <c r="D163" s="411"/>
      <c r="E163" s="145"/>
      <c r="F163" s="145"/>
      <c r="G163" s="145"/>
      <c r="H163" s="142" t="s">
        <v>135</v>
      </c>
    </row>
    <row r="164" spans="1:8" x14ac:dyDescent="0.25">
      <c r="A164" s="417"/>
      <c r="B164" s="188" t="s">
        <v>272</v>
      </c>
      <c r="C164" s="431"/>
      <c r="D164" s="411"/>
      <c r="E164" s="145"/>
      <c r="F164" s="145"/>
      <c r="G164" s="145"/>
      <c r="H164" s="142" t="s">
        <v>135</v>
      </c>
    </row>
    <row r="165" spans="1:8" ht="14.25" customHeight="1" x14ac:dyDescent="0.25">
      <c r="A165" s="417"/>
      <c r="B165" s="188" t="s">
        <v>269</v>
      </c>
      <c r="C165" s="431"/>
      <c r="D165" s="411"/>
      <c r="E165" s="145"/>
      <c r="F165" s="145"/>
      <c r="G165" s="146"/>
      <c r="H165" s="142" t="s">
        <v>135</v>
      </c>
    </row>
    <row r="166" spans="1:8" x14ac:dyDescent="0.25">
      <c r="A166" s="417"/>
      <c r="B166" s="188" t="s">
        <v>273</v>
      </c>
      <c r="C166" s="431"/>
      <c r="D166" s="411"/>
      <c r="E166" s="145"/>
      <c r="F166" s="145"/>
      <c r="G166" s="146"/>
      <c r="H166" s="147" t="s">
        <v>135</v>
      </c>
    </row>
    <row r="167" spans="1:8" x14ac:dyDescent="0.25">
      <c r="A167" s="417"/>
      <c r="B167" s="188" t="s">
        <v>274</v>
      </c>
      <c r="C167" s="431"/>
      <c r="D167" s="411"/>
      <c r="E167" s="145"/>
      <c r="F167" s="145"/>
      <c r="G167" s="146"/>
      <c r="H167" s="176">
        <v>618.69000000000005</v>
      </c>
    </row>
    <row r="168" spans="1:8" x14ac:dyDescent="0.25">
      <c r="A168" s="417"/>
      <c r="B168" s="188" t="s">
        <v>275</v>
      </c>
      <c r="C168" s="431"/>
      <c r="D168" s="411"/>
      <c r="E168" s="145"/>
      <c r="F168" s="145"/>
      <c r="G168" s="146"/>
      <c r="H168" s="176">
        <v>459.38</v>
      </c>
    </row>
    <row r="169" spans="1:8" x14ac:dyDescent="0.25">
      <c r="A169" s="417"/>
      <c r="B169" s="188" t="s">
        <v>276</v>
      </c>
      <c r="C169" s="431"/>
      <c r="D169" s="411"/>
      <c r="E169" s="145"/>
      <c r="F169" s="145"/>
      <c r="G169" s="146"/>
      <c r="H169" s="176">
        <v>429.89</v>
      </c>
    </row>
    <row r="170" spans="1:8" x14ac:dyDescent="0.25">
      <c r="A170" s="417"/>
      <c r="B170" s="188" t="s">
        <v>277</v>
      </c>
      <c r="C170" s="431"/>
      <c r="D170" s="411"/>
      <c r="E170" s="145"/>
      <c r="F170" s="145"/>
      <c r="G170" s="146"/>
      <c r="H170" s="147" t="s">
        <v>135</v>
      </c>
    </row>
    <row r="171" spans="1:8" x14ac:dyDescent="0.25">
      <c r="A171" s="417"/>
      <c r="B171" s="188" t="s">
        <v>278</v>
      </c>
      <c r="C171" s="431"/>
      <c r="D171" s="411"/>
      <c r="E171" s="145"/>
      <c r="F171" s="145"/>
      <c r="G171" s="146"/>
      <c r="H171" s="176">
        <v>582.24</v>
      </c>
    </row>
    <row r="172" spans="1:8" x14ac:dyDescent="0.25">
      <c r="A172" s="417"/>
      <c r="B172" s="188" t="s">
        <v>279</v>
      </c>
      <c r="C172" s="431"/>
      <c r="D172" s="411"/>
      <c r="E172" s="145"/>
      <c r="F172" s="145"/>
      <c r="G172" s="146"/>
      <c r="H172" s="176">
        <v>510.07</v>
      </c>
    </row>
    <row r="173" spans="1:8" x14ac:dyDescent="0.25">
      <c r="A173" s="417"/>
      <c r="B173" s="188" t="s">
        <v>280</v>
      </c>
      <c r="C173" s="431"/>
      <c r="D173" s="411"/>
      <c r="E173" s="145"/>
      <c r="F173" s="145"/>
      <c r="G173" s="146"/>
      <c r="H173" s="176">
        <v>463.68</v>
      </c>
    </row>
    <row r="174" spans="1:8" x14ac:dyDescent="0.25">
      <c r="A174" s="417"/>
      <c r="B174" s="188" t="s">
        <v>281</v>
      </c>
      <c r="C174" s="431"/>
      <c r="D174" s="411"/>
      <c r="E174" s="145"/>
      <c r="F174" s="145"/>
      <c r="G174" s="146"/>
      <c r="H174" s="176">
        <v>340.33</v>
      </c>
    </row>
    <row r="175" spans="1:8" x14ac:dyDescent="0.25">
      <c r="A175" s="418"/>
      <c r="B175" s="188" t="s">
        <v>282</v>
      </c>
      <c r="C175" s="432"/>
      <c r="D175" s="408"/>
      <c r="E175" s="145"/>
      <c r="F175" s="145"/>
      <c r="G175" s="146"/>
      <c r="H175" s="176">
        <v>469.4</v>
      </c>
    </row>
    <row r="176" spans="1:8" ht="15.75" x14ac:dyDescent="0.25">
      <c r="B176" s="177"/>
      <c r="C176" s="178"/>
      <c r="D176" s="178"/>
      <c r="E176" s="178"/>
      <c r="F176" s="178"/>
      <c r="G176" s="178"/>
      <c r="H176" s="178"/>
    </row>
    <row r="177" spans="1:8" ht="15.75" x14ac:dyDescent="0.25">
      <c r="A177" s="428" t="s">
        <v>166</v>
      </c>
      <c r="B177" s="428"/>
      <c r="C177" s="178"/>
      <c r="D177" s="178"/>
      <c r="E177" s="178"/>
      <c r="F177" s="178"/>
      <c r="G177" s="178"/>
      <c r="H177" s="178"/>
    </row>
    <row r="178" spans="1:8" x14ac:dyDescent="0.25">
      <c r="A178" s="428" t="s">
        <v>167</v>
      </c>
      <c r="B178" s="428"/>
    </row>
    <row r="179" spans="1:8" x14ac:dyDescent="0.25">
      <c r="B179" s="122"/>
    </row>
  </sheetData>
  <mergeCells count="36">
    <mergeCell ref="D132:D137"/>
    <mergeCell ref="E132:G132"/>
    <mergeCell ref="C144:C175"/>
    <mergeCell ref="D144:D175"/>
    <mergeCell ref="C125:C126"/>
    <mergeCell ref="C128:C129"/>
    <mergeCell ref="C120:C122"/>
    <mergeCell ref="A177:B177"/>
    <mergeCell ref="A178:B178"/>
    <mergeCell ref="C132:C134"/>
    <mergeCell ref="C108:C113"/>
    <mergeCell ref="C114:C119"/>
    <mergeCell ref="E120:G120"/>
    <mergeCell ref="H120:H122"/>
    <mergeCell ref="C123:C124"/>
    <mergeCell ref="C87:C92"/>
    <mergeCell ref="B93:H93"/>
    <mergeCell ref="E94:G94"/>
    <mergeCell ref="C96:C101"/>
    <mergeCell ref="C102:C107"/>
    <mergeCell ref="H132:H134"/>
    <mergeCell ref="G3:H3"/>
    <mergeCell ref="A4:A5"/>
    <mergeCell ref="B4:C4"/>
    <mergeCell ref="D4:D5"/>
    <mergeCell ref="E4:G4"/>
    <mergeCell ref="H4:H5"/>
    <mergeCell ref="C130:C131"/>
    <mergeCell ref="D120:D131"/>
    <mergeCell ref="A7:H7"/>
    <mergeCell ref="A9:A175"/>
    <mergeCell ref="C15:C21"/>
    <mergeCell ref="C32:C37"/>
    <mergeCell ref="C38:C44"/>
    <mergeCell ref="C52:C65"/>
    <mergeCell ref="C73:C86"/>
  </mergeCells>
  <pageMargins left="0.35433070866141736" right="0.15748031496062992" top="0.35433070866141736" bottom="2.598425196850394" header="0.51181102362204722" footer="0.51181102362204722"/>
  <pageSetup paperSize="9" scale="60" fitToHeight="9" orientation="portrait" horizontalDpi="300" verticalDpi="300" r:id="rId1"/>
  <headerFooter alignWithMargins="0"/>
  <rowBreaks count="1" manualBreakCount="1">
    <brk id="179"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I314"/>
  <sheetViews>
    <sheetView view="pageBreakPreview" zoomScale="80" zoomScaleNormal="100" zoomScaleSheetLayoutView="80" workbookViewId="0">
      <pane xSplit="3" ySplit="5" topLeftCell="D6" activePane="bottomRight" state="frozen"/>
      <selection pane="topRight" activeCell="D1" sqref="D1"/>
      <selection pane="bottomLeft" activeCell="A6" sqref="A6"/>
      <selection pane="bottomRight" activeCell="A2" sqref="A2"/>
    </sheetView>
  </sheetViews>
  <sheetFormatPr defaultRowHeight="15" outlineLevelRow="1" x14ac:dyDescent="0.25"/>
  <cols>
    <col min="1" max="1" width="21.5703125" style="122" customWidth="1"/>
    <col min="2" max="2" width="60" style="121" customWidth="1"/>
    <col min="3" max="3" width="24.5703125" style="122" customWidth="1"/>
    <col min="4" max="6" width="9.28515625" style="122" bestFit="1" customWidth="1"/>
    <col min="7" max="7" width="12" style="122" bestFit="1" customWidth="1"/>
    <col min="8" max="8" width="18.28515625" style="122" customWidth="1"/>
    <col min="9" max="9" width="48.7109375" style="122" customWidth="1"/>
    <col min="10" max="16384" width="9.140625" style="122"/>
  </cols>
  <sheetData>
    <row r="1" spans="1:9" ht="18.75" x14ac:dyDescent="0.3">
      <c r="A1" s="120" t="s">
        <v>228</v>
      </c>
    </row>
    <row r="2" spans="1:9" ht="18.75" x14ac:dyDescent="0.3">
      <c r="C2" s="123"/>
      <c r="D2" s="123"/>
      <c r="E2" s="123"/>
      <c r="F2" s="123"/>
      <c r="G2" s="123"/>
      <c r="H2" s="323" t="s">
        <v>31</v>
      </c>
    </row>
    <row r="3" spans="1:9" ht="19.5" thickBot="1" x14ac:dyDescent="0.3">
      <c r="B3" s="124" t="s">
        <v>168</v>
      </c>
      <c r="C3" s="125"/>
      <c r="D3" s="125"/>
      <c r="E3" s="125"/>
      <c r="F3" s="125"/>
      <c r="G3" s="399" t="s">
        <v>11</v>
      </c>
      <c r="H3" s="400"/>
    </row>
    <row r="4" spans="1:9" ht="32.25" customHeight="1" x14ac:dyDescent="0.25">
      <c r="A4" s="401" t="s">
        <v>9</v>
      </c>
      <c r="B4" s="403" t="s">
        <v>169</v>
      </c>
      <c r="C4" s="403"/>
      <c r="D4" s="403" t="s">
        <v>10</v>
      </c>
      <c r="E4" s="403" t="s">
        <v>1</v>
      </c>
      <c r="F4" s="403"/>
      <c r="G4" s="403"/>
      <c r="H4" s="405" t="s">
        <v>130</v>
      </c>
      <c r="I4" s="126"/>
    </row>
    <row r="5" spans="1:9" ht="30" x14ac:dyDescent="0.25">
      <c r="A5" s="402"/>
      <c r="B5" s="126" t="s">
        <v>2</v>
      </c>
      <c r="C5" s="126" t="s">
        <v>3</v>
      </c>
      <c r="D5" s="404"/>
      <c r="E5" s="126" t="s">
        <v>4</v>
      </c>
      <c r="F5" s="126" t="s">
        <v>5</v>
      </c>
      <c r="G5" s="126" t="s">
        <v>6</v>
      </c>
      <c r="H5" s="406"/>
      <c r="I5" s="179"/>
    </row>
    <row r="6" spans="1:9" s="130" customFormat="1" ht="16.5" thickBot="1" x14ac:dyDescent="0.3">
      <c r="A6" s="127">
        <v>1</v>
      </c>
      <c r="B6" s="128">
        <v>2</v>
      </c>
      <c r="C6" s="128">
        <v>3</v>
      </c>
      <c r="D6" s="128">
        <f>C6+1</f>
        <v>4</v>
      </c>
      <c r="E6" s="128">
        <f t="shared" ref="E6:H6" si="0">D6+1</f>
        <v>5</v>
      </c>
      <c r="F6" s="128">
        <f t="shared" si="0"/>
        <v>6</v>
      </c>
      <c r="G6" s="128">
        <f t="shared" si="0"/>
        <v>7</v>
      </c>
      <c r="H6" s="129">
        <f t="shared" si="0"/>
        <v>8</v>
      </c>
    </row>
    <row r="7" spans="1:9" ht="15" customHeight="1" thickBot="1" x14ac:dyDescent="0.3">
      <c r="A7" s="433" t="s">
        <v>262</v>
      </c>
      <c r="B7" s="434"/>
      <c r="C7" s="434"/>
      <c r="D7" s="434"/>
      <c r="E7" s="434"/>
      <c r="F7" s="434"/>
      <c r="G7" s="434"/>
      <c r="H7" s="435"/>
    </row>
    <row r="8" spans="1:9" x14ac:dyDescent="0.25">
      <c r="A8" s="131"/>
      <c r="B8" s="132"/>
      <c r="C8" s="132"/>
      <c r="D8" s="132"/>
      <c r="E8" s="132"/>
      <c r="F8" s="132"/>
      <c r="G8" s="132"/>
      <c r="H8" s="133"/>
    </row>
    <row r="9" spans="1:9" ht="35.25" customHeight="1" x14ac:dyDescent="0.25">
      <c r="A9" s="436" t="s">
        <v>285</v>
      </c>
      <c r="B9" s="134" t="s">
        <v>14</v>
      </c>
      <c r="C9" s="135"/>
      <c r="D9" s="126"/>
      <c r="E9" s="135"/>
      <c r="F9" s="135"/>
      <c r="G9" s="135"/>
      <c r="H9" s="136"/>
    </row>
    <row r="10" spans="1:9" x14ac:dyDescent="0.25">
      <c r="A10" s="437"/>
      <c r="B10" s="137" t="s">
        <v>15</v>
      </c>
      <c r="C10" s="135"/>
      <c r="D10" s="126"/>
      <c r="E10" s="135"/>
      <c r="F10" s="135"/>
      <c r="G10" s="135"/>
      <c r="H10" s="136"/>
    </row>
    <row r="11" spans="1:9" x14ac:dyDescent="0.25">
      <c r="A11" s="437"/>
      <c r="B11" s="137" t="s">
        <v>16</v>
      </c>
      <c r="C11" s="138"/>
      <c r="D11" s="138"/>
      <c r="E11" s="138"/>
      <c r="F11" s="138"/>
      <c r="G11" s="138"/>
      <c r="H11" s="139"/>
    </row>
    <row r="12" spans="1:9" x14ac:dyDescent="0.25">
      <c r="A12" s="437"/>
      <c r="B12" s="137" t="s">
        <v>17</v>
      </c>
      <c r="C12" s="138"/>
      <c r="D12" s="138"/>
      <c r="E12" s="138"/>
      <c r="F12" s="138"/>
      <c r="G12" s="138"/>
      <c r="H12" s="139"/>
    </row>
    <row r="13" spans="1:9" ht="184.5" customHeight="1" x14ac:dyDescent="0.25">
      <c r="A13" s="437"/>
      <c r="B13" s="180" t="s">
        <v>48</v>
      </c>
      <c r="C13" s="181" t="s">
        <v>170</v>
      </c>
      <c r="D13" s="182" t="s">
        <v>50</v>
      </c>
      <c r="E13" s="138"/>
      <c r="F13" s="138"/>
      <c r="G13" s="155"/>
      <c r="H13" s="183">
        <v>466.1</v>
      </c>
    </row>
    <row r="14" spans="1:9" ht="256.5" customHeight="1" x14ac:dyDescent="0.25">
      <c r="A14" s="437"/>
      <c r="B14" s="180" t="s">
        <v>51</v>
      </c>
      <c r="C14" s="181" t="s">
        <v>170</v>
      </c>
      <c r="D14" s="182" t="s">
        <v>52</v>
      </c>
      <c r="E14" s="138"/>
      <c r="F14" s="138"/>
      <c r="H14" s="183">
        <v>466.1</v>
      </c>
    </row>
    <row r="15" spans="1:9" ht="50.25" customHeight="1" x14ac:dyDescent="0.25">
      <c r="A15" s="437"/>
      <c r="B15" s="184" t="s">
        <v>171</v>
      </c>
      <c r="C15" s="409">
        <v>0.4</v>
      </c>
      <c r="D15" s="144" t="s">
        <v>134</v>
      </c>
      <c r="E15" s="145"/>
      <c r="F15" s="145"/>
      <c r="G15" s="145"/>
      <c r="H15" s="185">
        <f>SUM(H16:H20)</f>
        <v>762.18143696925972</v>
      </c>
    </row>
    <row r="16" spans="1:9" ht="24" x14ac:dyDescent="0.25">
      <c r="A16" s="437"/>
      <c r="B16" s="148" t="s">
        <v>20</v>
      </c>
      <c r="C16" s="410"/>
      <c r="D16" s="144"/>
      <c r="E16" s="145"/>
      <c r="F16" s="145"/>
      <c r="G16" s="145"/>
      <c r="H16" s="185">
        <v>124.67805240573851</v>
      </c>
      <c r="I16" s="122">
        <f>[1]приложение1!$K$80</f>
        <v>0</v>
      </c>
    </row>
    <row r="17" spans="1:8" ht="24" x14ac:dyDescent="0.25">
      <c r="A17" s="437"/>
      <c r="B17" s="148" t="s">
        <v>21</v>
      </c>
      <c r="C17" s="410"/>
      <c r="D17" s="144"/>
      <c r="E17" s="145"/>
      <c r="F17" s="145"/>
      <c r="G17" s="145"/>
      <c r="H17" s="144"/>
    </row>
    <row r="18" spans="1:8" x14ac:dyDescent="0.25">
      <c r="A18" s="437"/>
      <c r="B18" s="148" t="s">
        <v>22</v>
      </c>
      <c r="C18" s="410"/>
      <c r="D18" s="144"/>
      <c r="E18" s="145"/>
      <c r="F18" s="145"/>
      <c r="G18" s="145"/>
      <c r="H18" s="185">
        <v>135.3104489033112</v>
      </c>
    </row>
    <row r="19" spans="1:8" ht="24" x14ac:dyDescent="0.25">
      <c r="A19" s="437"/>
      <c r="B19" s="148" t="s">
        <v>23</v>
      </c>
      <c r="C19" s="410"/>
      <c r="D19" s="144"/>
      <c r="E19" s="145"/>
      <c r="F19" s="145"/>
      <c r="G19" s="145"/>
      <c r="H19" s="186"/>
    </row>
    <row r="20" spans="1:8" ht="24" x14ac:dyDescent="0.25">
      <c r="A20" s="437"/>
      <c r="B20" s="148" t="s">
        <v>24</v>
      </c>
      <c r="C20" s="410"/>
      <c r="D20" s="144"/>
      <c r="E20" s="145"/>
      <c r="F20" s="145"/>
      <c r="G20" s="145"/>
      <c r="H20" s="185">
        <v>502.19293566020997</v>
      </c>
    </row>
    <row r="21" spans="1:8" ht="24" x14ac:dyDescent="0.25">
      <c r="A21" s="437"/>
      <c r="B21" s="187" t="s">
        <v>136</v>
      </c>
      <c r="C21" s="410"/>
      <c r="D21" s="144"/>
      <c r="E21" s="145"/>
      <c r="F21" s="145"/>
      <c r="G21" s="145"/>
      <c r="H21" s="144"/>
    </row>
    <row r="22" spans="1:8" x14ac:dyDescent="0.25">
      <c r="A22" s="437"/>
      <c r="B22" s="188" t="s">
        <v>172</v>
      </c>
      <c r="C22" s="410"/>
      <c r="D22" s="144"/>
      <c r="E22" s="145"/>
      <c r="F22" s="145"/>
      <c r="G22" s="145"/>
      <c r="H22" s="185">
        <v>3523.1274017943069</v>
      </c>
    </row>
    <row r="23" spans="1:8" x14ac:dyDescent="0.25">
      <c r="A23" s="437"/>
      <c r="B23" s="188" t="s">
        <v>27</v>
      </c>
      <c r="C23" s="410"/>
      <c r="D23" s="144"/>
      <c r="E23" s="145"/>
      <c r="F23" s="145"/>
      <c r="G23" s="145"/>
      <c r="H23" s="144"/>
    </row>
    <row r="24" spans="1:8" x14ac:dyDescent="0.25">
      <c r="A24" s="437"/>
      <c r="B24" s="188" t="s">
        <v>28</v>
      </c>
      <c r="C24" s="410"/>
      <c r="D24" s="144"/>
      <c r="E24" s="145"/>
      <c r="F24" s="145"/>
      <c r="G24" s="145"/>
      <c r="H24" s="144"/>
    </row>
    <row r="25" spans="1:8" x14ac:dyDescent="0.25">
      <c r="A25" s="437"/>
      <c r="B25" s="188" t="s">
        <v>29</v>
      </c>
      <c r="C25" s="410"/>
      <c r="D25" s="144"/>
      <c r="E25" s="145"/>
      <c r="F25" s="145"/>
      <c r="G25" s="145"/>
      <c r="H25" s="144"/>
    </row>
    <row r="26" spans="1:8" ht="36" x14ac:dyDescent="0.25">
      <c r="A26" s="437"/>
      <c r="B26" s="188" t="s">
        <v>173</v>
      </c>
      <c r="C26" s="439"/>
      <c r="D26" s="144"/>
      <c r="E26" s="145"/>
      <c r="F26" s="145"/>
      <c r="G26" s="145"/>
      <c r="H26" s="186"/>
    </row>
    <row r="27" spans="1:8" x14ac:dyDescent="0.25">
      <c r="A27" s="437"/>
      <c r="B27" s="188" t="s">
        <v>174</v>
      </c>
      <c r="C27" s="190"/>
      <c r="D27" s="144"/>
      <c r="E27" s="145"/>
      <c r="F27" s="145"/>
      <c r="G27" s="145"/>
      <c r="H27" s="185">
        <v>21575.694736842102</v>
      </c>
    </row>
    <row r="28" spans="1:8" x14ac:dyDescent="0.25">
      <c r="A28" s="437"/>
      <c r="B28" s="188" t="s">
        <v>175</v>
      </c>
      <c r="C28" s="190"/>
      <c r="D28" s="144"/>
      <c r="E28" s="145"/>
      <c r="F28" s="145"/>
      <c r="G28" s="145"/>
      <c r="H28" s="185">
        <v>6443.9588839551989</v>
      </c>
    </row>
    <row r="29" spans="1:8" x14ac:dyDescent="0.25">
      <c r="A29" s="437"/>
      <c r="B29" s="188" t="s">
        <v>176</v>
      </c>
      <c r="C29" s="190"/>
      <c r="D29" s="144"/>
      <c r="E29" s="145"/>
      <c r="F29" s="145"/>
      <c r="G29" s="145"/>
      <c r="H29" s="185">
        <v>44612.333333333336</v>
      </c>
    </row>
    <row r="30" spans="1:8" x14ac:dyDescent="0.25">
      <c r="A30" s="437"/>
      <c r="B30" s="188" t="s">
        <v>177</v>
      </c>
      <c r="C30" s="190"/>
      <c r="D30" s="144"/>
      <c r="E30" s="145"/>
      <c r="F30" s="145"/>
      <c r="G30" s="145"/>
      <c r="H30" s="185">
        <v>21422.605866666669</v>
      </c>
    </row>
    <row r="31" spans="1:8" ht="45" x14ac:dyDescent="0.25">
      <c r="A31" s="437"/>
      <c r="B31" s="184" t="s">
        <v>171</v>
      </c>
      <c r="C31" s="419" t="s">
        <v>19</v>
      </c>
      <c r="D31" s="144" t="s">
        <v>134</v>
      </c>
      <c r="E31" s="145"/>
      <c r="F31" s="145"/>
      <c r="G31" s="145"/>
      <c r="H31" s="185">
        <f>SUM(H32:H36)</f>
        <v>762.18143696925972</v>
      </c>
    </row>
    <row r="32" spans="1:8" ht="24" x14ac:dyDescent="0.25">
      <c r="A32" s="437"/>
      <c r="B32" s="148" t="s">
        <v>20</v>
      </c>
      <c r="C32" s="420"/>
      <c r="D32" s="144"/>
      <c r="E32" s="145"/>
      <c r="F32" s="145"/>
      <c r="G32" s="145"/>
      <c r="H32" s="185">
        <f>H16</f>
        <v>124.67805240573851</v>
      </c>
    </row>
    <row r="33" spans="1:8" ht="24" x14ac:dyDescent="0.25">
      <c r="A33" s="437"/>
      <c r="B33" s="148" t="s">
        <v>21</v>
      </c>
      <c r="C33" s="420"/>
      <c r="D33" s="144"/>
      <c r="E33" s="145"/>
      <c r="F33" s="145"/>
      <c r="G33" s="145"/>
      <c r="H33" s="144"/>
    </row>
    <row r="34" spans="1:8" x14ac:dyDescent="0.25">
      <c r="A34" s="437"/>
      <c r="B34" s="148" t="s">
        <v>22</v>
      </c>
      <c r="C34" s="420"/>
      <c r="D34" s="144"/>
      <c r="E34" s="145"/>
      <c r="F34" s="145"/>
      <c r="G34" s="145"/>
      <c r="H34" s="185">
        <f>H18</f>
        <v>135.3104489033112</v>
      </c>
    </row>
    <row r="35" spans="1:8" ht="24" x14ac:dyDescent="0.25">
      <c r="A35" s="437"/>
      <c r="B35" s="148" t="s">
        <v>23</v>
      </c>
      <c r="C35" s="420"/>
      <c r="D35" s="144"/>
      <c r="E35" s="145"/>
      <c r="F35" s="145"/>
      <c r="G35" s="145"/>
      <c r="H35" s="186"/>
    </row>
    <row r="36" spans="1:8" ht="24" x14ac:dyDescent="0.25">
      <c r="A36" s="437"/>
      <c r="B36" s="148" t="s">
        <v>24</v>
      </c>
      <c r="C36" s="420"/>
      <c r="D36" s="144"/>
      <c r="E36" s="145"/>
      <c r="F36" s="145"/>
      <c r="G36" s="145"/>
      <c r="H36" s="185">
        <f>H20</f>
        <v>502.19293566020997</v>
      </c>
    </row>
    <row r="37" spans="1:8" ht="24" x14ac:dyDescent="0.25">
      <c r="A37" s="437"/>
      <c r="B37" s="187" t="s">
        <v>136</v>
      </c>
      <c r="C37" s="420"/>
      <c r="D37" s="144"/>
      <c r="E37" s="145"/>
      <c r="F37" s="145"/>
      <c r="G37" s="145"/>
      <c r="H37" s="152"/>
    </row>
    <row r="38" spans="1:8" x14ac:dyDescent="0.25">
      <c r="A38" s="437"/>
      <c r="B38" s="188" t="s">
        <v>178</v>
      </c>
      <c r="C38" s="420"/>
      <c r="D38" s="144"/>
      <c r="E38" s="145"/>
      <c r="F38" s="145"/>
      <c r="G38" s="145"/>
      <c r="H38" s="185">
        <v>59959.879280202091</v>
      </c>
    </row>
    <row r="39" spans="1:8" x14ac:dyDescent="0.25">
      <c r="A39" s="437"/>
      <c r="B39" s="188" t="s">
        <v>27</v>
      </c>
      <c r="C39" s="420"/>
      <c r="D39" s="144"/>
      <c r="E39" s="145"/>
      <c r="F39" s="145"/>
      <c r="G39" s="145"/>
      <c r="H39" s="152"/>
    </row>
    <row r="40" spans="1:8" x14ac:dyDescent="0.25">
      <c r="A40" s="437"/>
      <c r="B40" s="188" t="s">
        <v>28</v>
      </c>
      <c r="C40" s="420"/>
      <c r="D40" s="144"/>
      <c r="E40" s="145"/>
      <c r="F40" s="145"/>
      <c r="G40" s="145"/>
      <c r="H40" s="152"/>
    </row>
    <row r="41" spans="1:8" x14ac:dyDescent="0.25">
      <c r="A41" s="437"/>
      <c r="B41" s="188" t="s">
        <v>29</v>
      </c>
      <c r="C41" s="420"/>
      <c r="D41" s="144"/>
      <c r="E41" s="145"/>
      <c r="F41" s="145"/>
      <c r="G41" s="145"/>
      <c r="H41" s="152"/>
    </row>
    <row r="42" spans="1:8" ht="36" x14ac:dyDescent="0.25">
      <c r="A42" s="437"/>
      <c r="B42" s="188" t="s">
        <v>173</v>
      </c>
      <c r="C42" s="440"/>
      <c r="D42" s="144"/>
      <c r="E42" s="145"/>
      <c r="F42" s="145"/>
      <c r="G42" s="145"/>
      <c r="H42" s="186"/>
    </row>
    <row r="43" spans="1:8" x14ac:dyDescent="0.25">
      <c r="A43" s="437"/>
      <c r="B43" s="188" t="s">
        <v>174</v>
      </c>
      <c r="C43" s="190"/>
      <c r="D43" s="144"/>
      <c r="E43" s="145"/>
      <c r="F43" s="145"/>
      <c r="G43" s="145"/>
      <c r="H43" s="185">
        <f>H27</f>
        <v>21575.694736842102</v>
      </c>
    </row>
    <row r="44" spans="1:8" x14ac:dyDescent="0.25">
      <c r="A44" s="437"/>
      <c r="B44" s="188" t="s">
        <v>175</v>
      </c>
      <c r="C44" s="190"/>
      <c r="D44" s="144"/>
      <c r="E44" s="145"/>
      <c r="F44" s="145"/>
      <c r="G44" s="145"/>
      <c r="H44" s="185">
        <f t="shared" ref="H44:H46" si="1">H28</f>
        <v>6443.9588839551989</v>
      </c>
    </row>
    <row r="45" spans="1:8" x14ac:dyDescent="0.25">
      <c r="A45" s="437"/>
      <c r="B45" s="188" t="s">
        <v>176</v>
      </c>
      <c r="C45" s="190"/>
      <c r="D45" s="144"/>
      <c r="E45" s="145"/>
      <c r="F45" s="145"/>
      <c r="G45" s="145"/>
      <c r="H45" s="185">
        <f t="shared" si="1"/>
        <v>44612.333333333336</v>
      </c>
    </row>
    <row r="46" spans="1:8" x14ac:dyDescent="0.25">
      <c r="A46" s="437"/>
      <c r="B46" s="188" t="s">
        <v>177</v>
      </c>
      <c r="C46" s="190"/>
      <c r="D46" s="144"/>
      <c r="E46" s="145"/>
      <c r="F46" s="145"/>
      <c r="G46" s="145"/>
      <c r="H46" s="185">
        <f t="shared" si="1"/>
        <v>21422.605866666669</v>
      </c>
    </row>
    <row r="47" spans="1:8" ht="30" x14ac:dyDescent="0.25">
      <c r="A47" s="437"/>
      <c r="B47" s="184" t="s">
        <v>179</v>
      </c>
      <c r="C47" s="409">
        <v>0.4</v>
      </c>
      <c r="D47" s="144" t="s">
        <v>134</v>
      </c>
      <c r="E47" s="145"/>
      <c r="F47" s="145"/>
      <c r="G47" s="145"/>
      <c r="H47" s="185">
        <f>SUM(H48:H52)</f>
        <v>313.6572986215017</v>
      </c>
    </row>
    <row r="48" spans="1:8" ht="24" x14ac:dyDescent="0.25">
      <c r="A48" s="437"/>
      <c r="B48" s="148" t="s">
        <v>20</v>
      </c>
      <c r="C48" s="410"/>
      <c r="D48" s="144"/>
      <c r="E48" s="145"/>
      <c r="F48" s="145"/>
      <c r="G48" s="145"/>
      <c r="H48" s="185">
        <v>89.268489742011155</v>
      </c>
    </row>
    <row r="49" spans="1:8" ht="24" x14ac:dyDescent="0.25">
      <c r="A49" s="437"/>
      <c r="B49" s="148" t="s">
        <v>21</v>
      </c>
      <c r="C49" s="410"/>
      <c r="D49" s="144"/>
      <c r="E49" s="145"/>
      <c r="F49" s="145"/>
      <c r="G49" s="145"/>
      <c r="H49" s="186"/>
    </row>
    <row r="50" spans="1:8" x14ac:dyDescent="0.25">
      <c r="A50" s="437"/>
      <c r="B50" s="148" t="s">
        <v>22</v>
      </c>
      <c r="C50" s="410"/>
      <c r="D50" s="144"/>
      <c r="E50" s="145"/>
      <c r="F50" s="145"/>
      <c r="G50" s="145"/>
      <c r="H50" s="185">
        <v>64.652321659651989</v>
      </c>
    </row>
    <row r="51" spans="1:8" ht="24" x14ac:dyDescent="0.25">
      <c r="A51" s="437"/>
      <c r="B51" s="148" t="s">
        <v>23</v>
      </c>
      <c r="C51" s="410"/>
      <c r="D51" s="144"/>
      <c r="E51" s="145"/>
      <c r="F51" s="145"/>
      <c r="G51" s="145"/>
      <c r="H51" s="186"/>
    </row>
    <row r="52" spans="1:8" ht="24" x14ac:dyDescent="0.25">
      <c r="A52" s="437"/>
      <c r="B52" s="148" t="s">
        <v>24</v>
      </c>
      <c r="C52" s="410"/>
      <c r="D52" s="144"/>
      <c r="E52" s="145"/>
      <c r="F52" s="145"/>
      <c r="G52" s="145"/>
      <c r="H52" s="185">
        <v>159.73648721983852</v>
      </c>
    </row>
    <row r="53" spans="1:8" ht="24" x14ac:dyDescent="0.25">
      <c r="A53" s="437"/>
      <c r="B53" s="187" t="s">
        <v>136</v>
      </c>
      <c r="C53" s="410"/>
      <c r="D53" s="144"/>
      <c r="E53" s="145"/>
      <c r="F53" s="145"/>
      <c r="G53" s="145"/>
      <c r="H53" s="144"/>
    </row>
    <row r="54" spans="1:8" x14ac:dyDescent="0.25">
      <c r="A54" s="437"/>
      <c r="B54" s="188" t="s">
        <v>180</v>
      </c>
      <c r="C54" s="410"/>
      <c r="D54" s="144"/>
      <c r="E54" s="145"/>
      <c r="F54" s="145"/>
      <c r="G54" s="145"/>
      <c r="H54" s="185">
        <v>972.7045498412698</v>
      </c>
    </row>
    <row r="55" spans="1:8" x14ac:dyDescent="0.25">
      <c r="A55" s="437"/>
      <c r="B55" s="188" t="s">
        <v>27</v>
      </c>
      <c r="C55" s="410"/>
      <c r="D55" s="144"/>
      <c r="E55" s="145"/>
      <c r="F55" s="145"/>
      <c r="G55" s="145"/>
      <c r="H55" s="144"/>
    </row>
    <row r="56" spans="1:8" x14ac:dyDescent="0.25">
      <c r="A56" s="437"/>
      <c r="B56" s="188" t="s">
        <v>28</v>
      </c>
      <c r="C56" s="410"/>
      <c r="D56" s="144"/>
      <c r="E56" s="145"/>
      <c r="F56" s="145"/>
      <c r="G56" s="145"/>
      <c r="H56" s="144"/>
    </row>
    <row r="57" spans="1:8" x14ac:dyDescent="0.25">
      <c r="A57" s="437"/>
      <c r="B57" s="188" t="s">
        <v>29</v>
      </c>
      <c r="C57" s="410"/>
      <c r="D57" s="144"/>
      <c r="E57" s="145"/>
      <c r="F57" s="145"/>
      <c r="G57" s="145"/>
      <c r="H57" s="144"/>
    </row>
    <row r="58" spans="1:8" ht="36" x14ac:dyDescent="0.25">
      <c r="A58" s="437"/>
      <c r="B58" s="188" t="s">
        <v>181</v>
      </c>
      <c r="C58" s="439"/>
      <c r="D58" s="144"/>
      <c r="E58" s="145"/>
      <c r="F58" s="145"/>
      <c r="G58" s="145"/>
      <c r="H58" s="186"/>
    </row>
    <row r="59" spans="1:8" x14ac:dyDescent="0.25">
      <c r="A59" s="437"/>
      <c r="B59" s="188" t="s">
        <v>174</v>
      </c>
      <c r="C59" s="190"/>
      <c r="D59" s="144"/>
      <c r="E59" s="145"/>
      <c r="F59" s="145"/>
      <c r="G59" s="145"/>
      <c r="H59" s="185">
        <v>12682.898187540699</v>
      </c>
    </row>
    <row r="60" spans="1:8" x14ac:dyDescent="0.25">
      <c r="A60" s="437"/>
      <c r="B60" s="188" t="s">
        <v>182</v>
      </c>
      <c r="C60" s="190"/>
      <c r="D60" s="144"/>
      <c r="E60" s="145"/>
      <c r="F60" s="145"/>
      <c r="G60" s="145"/>
      <c r="H60" s="185">
        <v>9181.83</v>
      </c>
    </row>
    <row r="61" spans="1:8" x14ac:dyDescent="0.25">
      <c r="A61" s="437"/>
      <c r="B61" s="188" t="s">
        <v>177</v>
      </c>
      <c r="C61" s="190"/>
      <c r="D61" s="144"/>
      <c r="E61" s="145"/>
      <c r="F61" s="145"/>
      <c r="G61" s="145"/>
      <c r="H61" s="185">
        <v>4991.4752293577985</v>
      </c>
    </row>
    <row r="62" spans="1:8" ht="30" x14ac:dyDescent="0.25">
      <c r="A62" s="437"/>
      <c r="B62" s="184" t="s">
        <v>179</v>
      </c>
      <c r="C62" s="419" t="s">
        <v>19</v>
      </c>
      <c r="D62" s="144" t="s">
        <v>134</v>
      </c>
      <c r="E62" s="145"/>
      <c r="F62" s="145"/>
      <c r="G62" s="145"/>
      <c r="H62" s="185">
        <f>SUM(H63:H67)</f>
        <v>246.77626164652708</v>
      </c>
    </row>
    <row r="63" spans="1:8" ht="24" x14ac:dyDescent="0.25">
      <c r="A63" s="437"/>
      <c r="B63" s="148" t="s">
        <v>20</v>
      </c>
      <c r="C63" s="420"/>
      <c r="D63" s="144"/>
      <c r="E63" s="145"/>
      <c r="F63" s="145"/>
      <c r="G63" s="145"/>
      <c r="H63" s="185">
        <v>62.473585951375462</v>
      </c>
    </row>
    <row r="64" spans="1:8" ht="24" x14ac:dyDescent="0.25">
      <c r="A64" s="437"/>
      <c r="B64" s="148" t="s">
        <v>21</v>
      </c>
      <c r="C64" s="420"/>
      <c r="D64" s="144"/>
      <c r="E64" s="145"/>
      <c r="F64" s="145"/>
      <c r="G64" s="145"/>
      <c r="H64" s="186"/>
    </row>
    <row r="65" spans="1:8" x14ac:dyDescent="0.25">
      <c r="A65" s="437"/>
      <c r="B65" s="148" t="s">
        <v>22</v>
      </c>
      <c r="C65" s="420"/>
      <c r="D65" s="144"/>
      <c r="E65" s="145"/>
      <c r="F65" s="145"/>
      <c r="G65" s="145"/>
      <c r="H65" s="185">
        <v>57.486301394462544</v>
      </c>
    </row>
    <row r="66" spans="1:8" ht="24" x14ac:dyDescent="0.25">
      <c r="A66" s="437"/>
      <c r="B66" s="148" t="s">
        <v>23</v>
      </c>
      <c r="C66" s="420"/>
      <c r="D66" s="144"/>
      <c r="E66" s="145"/>
      <c r="F66" s="145"/>
      <c r="G66" s="145"/>
      <c r="H66" s="186"/>
    </row>
    <row r="67" spans="1:8" ht="24" x14ac:dyDescent="0.25">
      <c r="A67" s="437"/>
      <c r="B67" s="148" t="s">
        <v>24</v>
      </c>
      <c r="C67" s="420"/>
      <c r="D67" s="144"/>
      <c r="E67" s="145"/>
      <c r="F67" s="145"/>
      <c r="G67" s="145"/>
      <c r="H67" s="185">
        <v>126.81637430068906</v>
      </c>
    </row>
    <row r="68" spans="1:8" ht="24" x14ac:dyDescent="0.25">
      <c r="A68" s="437"/>
      <c r="B68" s="187" t="s">
        <v>136</v>
      </c>
      <c r="C68" s="420"/>
      <c r="D68" s="144"/>
      <c r="E68" s="145"/>
      <c r="F68" s="145"/>
      <c r="G68" s="145"/>
      <c r="H68" s="144"/>
    </row>
    <row r="69" spans="1:8" x14ac:dyDescent="0.25">
      <c r="A69" s="437"/>
      <c r="B69" s="188" t="s">
        <v>180</v>
      </c>
      <c r="C69" s="420"/>
      <c r="D69" s="144"/>
      <c r="E69" s="145"/>
      <c r="F69" s="145"/>
      <c r="G69" s="145"/>
      <c r="H69" s="185">
        <v>12945.305652526527</v>
      </c>
    </row>
    <row r="70" spans="1:8" x14ac:dyDescent="0.25">
      <c r="A70" s="437"/>
      <c r="B70" s="188" t="s">
        <v>27</v>
      </c>
      <c r="C70" s="420"/>
      <c r="D70" s="144"/>
      <c r="E70" s="145"/>
      <c r="F70" s="145"/>
      <c r="G70" s="145"/>
      <c r="H70" s="186"/>
    </row>
    <row r="71" spans="1:8" x14ac:dyDescent="0.25">
      <c r="A71" s="437"/>
      <c r="B71" s="188" t="s">
        <v>28</v>
      </c>
      <c r="C71" s="420"/>
      <c r="D71" s="144"/>
      <c r="E71" s="145"/>
      <c r="F71" s="145"/>
      <c r="G71" s="145"/>
      <c r="H71" s="144"/>
    </row>
    <row r="72" spans="1:8" x14ac:dyDescent="0.25">
      <c r="A72" s="437"/>
      <c r="B72" s="188" t="s">
        <v>29</v>
      </c>
      <c r="C72" s="420"/>
      <c r="D72" s="144"/>
      <c r="E72" s="145"/>
      <c r="F72" s="145"/>
      <c r="G72" s="145"/>
      <c r="H72" s="144"/>
    </row>
    <row r="73" spans="1:8" ht="36" x14ac:dyDescent="0.25">
      <c r="A73" s="437"/>
      <c r="B73" s="188" t="s">
        <v>181</v>
      </c>
      <c r="C73" s="440"/>
      <c r="D73" s="144"/>
      <c r="E73" s="145"/>
      <c r="F73" s="145"/>
      <c r="G73" s="145"/>
      <c r="H73" s="186"/>
    </row>
    <row r="74" spans="1:8" x14ac:dyDescent="0.25">
      <c r="A74" s="437"/>
      <c r="B74" s="188" t="s">
        <v>174</v>
      </c>
      <c r="C74" s="190"/>
      <c r="D74" s="144"/>
      <c r="E74" s="145"/>
      <c r="F74" s="145"/>
      <c r="G74" s="145"/>
      <c r="H74" s="185">
        <f>H59</f>
        <v>12682.898187540699</v>
      </c>
    </row>
    <row r="75" spans="1:8" x14ac:dyDescent="0.25">
      <c r="A75" s="437"/>
      <c r="B75" s="188" t="s">
        <v>182</v>
      </c>
      <c r="C75" s="190"/>
      <c r="D75" s="144"/>
      <c r="E75" s="145"/>
      <c r="F75" s="145"/>
      <c r="G75" s="145"/>
      <c r="H75" s="185">
        <f t="shared" ref="H75:H76" si="2">H60</f>
        <v>9181.83</v>
      </c>
    </row>
    <row r="76" spans="1:8" x14ac:dyDescent="0.25">
      <c r="A76" s="437"/>
      <c r="B76" s="188" t="s">
        <v>177</v>
      </c>
      <c r="C76" s="190"/>
      <c r="D76" s="144"/>
      <c r="E76" s="145"/>
      <c r="F76" s="145"/>
      <c r="G76" s="145"/>
      <c r="H76" s="185">
        <f t="shared" si="2"/>
        <v>4991.4752293577985</v>
      </c>
    </row>
    <row r="77" spans="1:8" ht="30" x14ac:dyDescent="0.25">
      <c r="A77" s="437"/>
      <c r="B77" s="184" t="s">
        <v>183</v>
      </c>
      <c r="C77" s="409">
        <v>0.4</v>
      </c>
      <c r="D77" s="144" t="s">
        <v>134</v>
      </c>
      <c r="E77" s="145"/>
      <c r="F77" s="145"/>
      <c r="G77" s="146"/>
      <c r="H77" s="185">
        <v>73.040000000000006</v>
      </c>
    </row>
    <row r="78" spans="1:8" ht="24" x14ac:dyDescent="0.25">
      <c r="A78" s="437"/>
      <c r="B78" s="148" t="s">
        <v>20</v>
      </c>
      <c r="C78" s="410"/>
      <c r="D78" s="144"/>
      <c r="E78" s="145"/>
      <c r="F78" s="145"/>
      <c r="G78" s="146"/>
      <c r="H78" s="176">
        <v>20.372744099676339</v>
      </c>
    </row>
    <row r="79" spans="1:8" ht="24" x14ac:dyDescent="0.25">
      <c r="A79" s="437"/>
      <c r="B79" s="148" t="s">
        <v>21</v>
      </c>
      <c r="C79" s="410"/>
      <c r="D79" s="144"/>
      <c r="E79" s="145"/>
      <c r="F79" s="145"/>
      <c r="G79" s="146"/>
      <c r="H79" s="152"/>
    </row>
    <row r="80" spans="1:8" x14ac:dyDescent="0.25">
      <c r="A80" s="437"/>
      <c r="B80" s="148" t="s">
        <v>22</v>
      </c>
      <c r="C80" s="410"/>
      <c r="D80" s="144"/>
      <c r="E80" s="145"/>
      <c r="F80" s="145"/>
      <c r="G80" s="146"/>
      <c r="H80" s="176">
        <v>18.270799656801557</v>
      </c>
    </row>
    <row r="81" spans="1:8" ht="24" x14ac:dyDescent="0.25">
      <c r="A81" s="437"/>
      <c r="B81" s="148" t="s">
        <v>23</v>
      </c>
      <c r="C81" s="410"/>
      <c r="D81" s="144"/>
      <c r="E81" s="145"/>
      <c r="F81" s="145"/>
      <c r="G81" s="146"/>
      <c r="H81" s="152"/>
    </row>
    <row r="82" spans="1:8" ht="24" x14ac:dyDescent="0.25">
      <c r="A82" s="437"/>
      <c r="B82" s="148" t="s">
        <v>24</v>
      </c>
      <c r="C82" s="410"/>
      <c r="D82" s="144"/>
      <c r="E82" s="145"/>
      <c r="F82" s="145"/>
      <c r="G82" s="146"/>
      <c r="H82" s="176">
        <v>34.402241821582869</v>
      </c>
    </row>
    <row r="83" spans="1:8" ht="24" x14ac:dyDescent="0.25">
      <c r="A83" s="437"/>
      <c r="B83" s="187" t="s">
        <v>136</v>
      </c>
      <c r="C83" s="410"/>
      <c r="D83" s="144"/>
      <c r="E83" s="145"/>
      <c r="F83" s="145"/>
      <c r="G83" s="146"/>
      <c r="H83" s="152"/>
    </row>
    <row r="84" spans="1:8" x14ac:dyDescent="0.25">
      <c r="A84" s="437"/>
      <c r="B84" s="188" t="s">
        <v>26</v>
      </c>
      <c r="C84" s="410"/>
      <c r="D84" s="144"/>
      <c r="E84" s="145"/>
      <c r="F84" s="145"/>
      <c r="G84" s="146"/>
      <c r="H84" s="352">
        <v>0</v>
      </c>
    </row>
    <row r="85" spans="1:8" x14ac:dyDescent="0.25">
      <c r="A85" s="437"/>
      <c r="B85" s="188" t="s">
        <v>27</v>
      </c>
      <c r="C85" s="410"/>
      <c r="D85" s="144"/>
      <c r="E85" s="145"/>
      <c r="F85" s="145"/>
      <c r="G85" s="146"/>
      <c r="H85" s="152"/>
    </row>
    <row r="86" spans="1:8" x14ac:dyDescent="0.25">
      <c r="A86" s="437"/>
      <c r="B86" s="188" t="s">
        <v>28</v>
      </c>
      <c r="C86" s="410"/>
      <c r="D86" s="144"/>
      <c r="E86" s="145"/>
      <c r="F86" s="145"/>
      <c r="G86" s="146"/>
      <c r="H86" s="152"/>
    </row>
    <row r="87" spans="1:8" x14ac:dyDescent="0.25">
      <c r="A87" s="437"/>
      <c r="B87" s="188" t="s">
        <v>29</v>
      </c>
      <c r="C87" s="410"/>
      <c r="D87" s="144"/>
      <c r="E87" s="145"/>
      <c r="F87" s="145"/>
      <c r="G87" s="146"/>
      <c r="H87" s="152"/>
    </row>
    <row r="88" spans="1:8" ht="36" x14ac:dyDescent="0.25">
      <c r="A88" s="437"/>
      <c r="B88" s="188" t="s">
        <v>30</v>
      </c>
      <c r="C88" s="439"/>
      <c r="D88" s="144"/>
      <c r="E88" s="145"/>
      <c r="F88" s="145"/>
      <c r="G88" s="146"/>
      <c r="H88" s="152"/>
    </row>
    <row r="89" spans="1:8" ht="30" x14ac:dyDescent="0.25">
      <c r="A89" s="437"/>
      <c r="B89" s="184" t="s">
        <v>183</v>
      </c>
      <c r="C89" s="419" t="s">
        <v>19</v>
      </c>
      <c r="D89" s="144" t="s">
        <v>134</v>
      </c>
      <c r="E89" s="145"/>
      <c r="F89" s="145"/>
      <c r="G89" s="146"/>
      <c r="H89" s="185">
        <f>SUM(H90:H94)</f>
        <v>44.798778579985658</v>
      </c>
    </row>
    <row r="90" spans="1:8" ht="24" x14ac:dyDescent="0.25">
      <c r="A90" s="437"/>
      <c r="B90" s="148" t="s">
        <v>20</v>
      </c>
      <c r="C90" s="420"/>
      <c r="D90" s="144"/>
      <c r="E90" s="145"/>
      <c r="F90" s="145"/>
      <c r="G90" s="146"/>
      <c r="H90" s="185">
        <v>9.9321232664476682</v>
      </c>
    </row>
    <row r="91" spans="1:8" ht="24" x14ac:dyDescent="0.25">
      <c r="A91" s="437"/>
      <c r="B91" s="148" t="s">
        <v>21</v>
      </c>
      <c r="C91" s="420"/>
      <c r="D91" s="144"/>
      <c r="E91" s="145"/>
      <c r="F91" s="145"/>
      <c r="G91" s="146"/>
      <c r="H91" s="186"/>
    </row>
    <row r="92" spans="1:8" x14ac:dyDescent="0.25">
      <c r="A92" s="437"/>
      <c r="B92" s="148" t="s">
        <v>22</v>
      </c>
      <c r="C92" s="420"/>
      <c r="D92" s="144"/>
      <c r="E92" s="145"/>
      <c r="F92" s="145"/>
      <c r="G92" s="146"/>
      <c r="H92" s="185">
        <v>9.7407743116759828</v>
      </c>
    </row>
    <row r="93" spans="1:8" ht="24" x14ac:dyDescent="0.25">
      <c r="A93" s="437"/>
      <c r="B93" s="148" t="s">
        <v>23</v>
      </c>
      <c r="C93" s="420"/>
      <c r="D93" s="144"/>
      <c r="E93" s="145"/>
      <c r="F93" s="145"/>
      <c r="G93" s="146"/>
      <c r="H93" s="186"/>
    </row>
    <row r="94" spans="1:8" ht="24" x14ac:dyDescent="0.25">
      <c r="A94" s="437"/>
      <c r="B94" s="148" t="s">
        <v>24</v>
      </c>
      <c r="C94" s="420"/>
      <c r="D94" s="144"/>
      <c r="E94" s="145"/>
      <c r="F94" s="145"/>
      <c r="G94" s="146"/>
      <c r="H94" s="185">
        <v>25.125881001862005</v>
      </c>
    </row>
    <row r="95" spans="1:8" ht="24" x14ac:dyDescent="0.25">
      <c r="A95" s="437"/>
      <c r="B95" s="187" t="s">
        <v>136</v>
      </c>
      <c r="C95" s="420"/>
      <c r="D95" s="144"/>
      <c r="E95" s="145"/>
      <c r="F95" s="145"/>
      <c r="G95" s="146"/>
      <c r="H95" s="144"/>
    </row>
    <row r="96" spans="1:8" x14ac:dyDescent="0.25">
      <c r="A96" s="437"/>
      <c r="B96" s="188" t="s">
        <v>26</v>
      </c>
      <c r="C96" s="420"/>
      <c r="D96" s="144"/>
      <c r="E96" s="145"/>
      <c r="F96" s="145"/>
      <c r="G96" s="146"/>
      <c r="H96" s="353">
        <v>118.97061055523126</v>
      </c>
    </row>
    <row r="97" spans="1:8" x14ac:dyDescent="0.25">
      <c r="A97" s="437"/>
      <c r="B97" s="188" t="s">
        <v>27</v>
      </c>
      <c r="C97" s="420"/>
      <c r="D97" s="144"/>
      <c r="E97" s="145"/>
      <c r="F97" s="145"/>
      <c r="G97" s="146"/>
      <c r="H97" s="152"/>
    </row>
    <row r="98" spans="1:8" x14ac:dyDescent="0.25">
      <c r="A98" s="437"/>
      <c r="B98" s="188" t="s">
        <v>28</v>
      </c>
      <c r="C98" s="420"/>
      <c r="D98" s="144"/>
      <c r="E98" s="145"/>
      <c r="F98" s="145"/>
      <c r="G98" s="146"/>
      <c r="H98" s="152"/>
    </row>
    <row r="99" spans="1:8" x14ac:dyDescent="0.25">
      <c r="A99" s="437"/>
      <c r="B99" s="188" t="s">
        <v>29</v>
      </c>
      <c r="C99" s="420"/>
      <c r="D99" s="144"/>
      <c r="E99" s="145"/>
      <c r="F99" s="145"/>
      <c r="G99" s="146"/>
      <c r="H99" s="152"/>
    </row>
    <row r="100" spans="1:8" ht="36" x14ac:dyDescent="0.25">
      <c r="A100" s="437"/>
      <c r="B100" s="188" t="s">
        <v>30</v>
      </c>
      <c r="C100" s="440"/>
      <c r="D100" s="144"/>
      <c r="E100" s="145"/>
      <c r="F100" s="145"/>
      <c r="G100" s="146"/>
      <c r="H100" s="152"/>
    </row>
    <row r="101" spans="1:8" ht="30" x14ac:dyDescent="0.25">
      <c r="A101" s="437"/>
      <c r="B101" s="191" t="s">
        <v>184</v>
      </c>
      <c r="C101" s="141"/>
      <c r="D101" s="138"/>
      <c r="E101" s="138"/>
      <c r="F101" s="138"/>
      <c r="G101" s="146"/>
      <c r="H101" s="185">
        <v>15.88</v>
      </c>
    </row>
    <row r="102" spans="1:8" ht="24" x14ac:dyDescent="0.25">
      <c r="A102" s="437"/>
      <c r="B102" s="148" t="s">
        <v>20</v>
      </c>
      <c r="C102" s="441" t="s">
        <v>19</v>
      </c>
      <c r="D102" s="144"/>
      <c r="E102" s="145"/>
      <c r="F102" s="145"/>
      <c r="G102" s="146"/>
      <c r="H102" s="185">
        <v>6.3389438020500117</v>
      </c>
    </row>
    <row r="103" spans="1:8" ht="24" x14ac:dyDescent="0.25">
      <c r="A103" s="437"/>
      <c r="B103" s="148" t="s">
        <v>21</v>
      </c>
      <c r="C103" s="410"/>
      <c r="D103" s="144"/>
      <c r="E103" s="145"/>
      <c r="F103" s="145"/>
      <c r="G103" s="146"/>
      <c r="H103" s="186"/>
    </row>
    <row r="104" spans="1:8" x14ac:dyDescent="0.25">
      <c r="A104" s="437"/>
      <c r="B104" s="148" t="s">
        <v>22</v>
      </c>
      <c r="C104" s="410"/>
      <c r="D104" s="144"/>
      <c r="E104" s="145"/>
      <c r="F104" s="145"/>
      <c r="G104" s="146"/>
      <c r="H104" s="185">
        <v>3.8602579490528042</v>
      </c>
    </row>
    <row r="105" spans="1:8" ht="24" x14ac:dyDescent="0.25">
      <c r="A105" s="437"/>
      <c r="B105" s="148" t="s">
        <v>23</v>
      </c>
      <c r="C105" s="410"/>
      <c r="D105" s="144"/>
      <c r="E105" s="145"/>
      <c r="F105" s="145"/>
      <c r="G105" s="146"/>
      <c r="H105" s="185">
        <v>1.4873775862551919</v>
      </c>
    </row>
    <row r="106" spans="1:8" ht="24" x14ac:dyDescent="0.25">
      <c r="A106" s="437"/>
      <c r="B106" s="148" t="s">
        <v>24</v>
      </c>
      <c r="C106" s="410"/>
      <c r="D106" s="144"/>
      <c r="E106" s="145"/>
      <c r="F106" s="145"/>
      <c r="G106" s="146"/>
      <c r="H106" s="185">
        <v>4.1867916776159291</v>
      </c>
    </row>
    <row r="107" spans="1:8" ht="24" x14ac:dyDescent="0.25">
      <c r="A107" s="437"/>
      <c r="B107" s="187" t="s">
        <v>136</v>
      </c>
      <c r="C107" s="410"/>
      <c r="D107" s="144"/>
      <c r="E107" s="145"/>
      <c r="F107" s="145"/>
      <c r="G107" s="146"/>
      <c r="H107" s="152"/>
    </row>
    <row r="108" spans="1:8" x14ac:dyDescent="0.25">
      <c r="A108" s="437"/>
      <c r="B108" s="188" t="s">
        <v>26</v>
      </c>
      <c r="C108" s="410"/>
      <c r="D108" s="144"/>
      <c r="E108" s="145"/>
      <c r="F108" s="145"/>
      <c r="G108" s="146"/>
      <c r="H108" s="352">
        <v>0</v>
      </c>
    </row>
    <row r="109" spans="1:8" x14ac:dyDescent="0.25">
      <c r="A109" s="437"/>
      <c r="B109" s="188" t="s">
        <v>27</v>
      </c>
      <c r="C109" s="410"/>
      <c r="D109" s="144"/>
      <c r="E109" s="145"/>
      <c r="F109" s="145"/>
      <c r="G109" s="146"/>
      <c r="H109" s="152"/>
    </row>
    <row r="110" spans="1:8" x14ac:dyDescent="0.25">
      <c r="A110" s="437"/>
      <c r="B110" s="188" t="s">
        <v>28</v>
      </c>
      <c r="C110" s="410"/>
      <c r="D110" s="144"/>
      <c r="E110" s="145"/>
      <c r="F110" s="145"/>
      <c r="G110" s="146"/>
      <c r="H110" s="152"/>
    </row>
    <row r="111" spans="1:8" x14ac:dyDescent="0.25">
      <c r="A111" s="437"/>
      <c r="B111" s="188" t="s">
        <v>29</v>
      </c>
      <c r="C111" s="410"/>
      <c r="D111" s="144"/>
      <c r="E111" s="145"/>
      <c r="F111" s="145"/>
      <c r="G111" s="146"/>
      <c r="H111" s="152"/>
    </row>
    <row r="112" spans="1:8" ht="36" x14ac:dyDescent="0.25">
      <c r="A112" s="437"/>
      <c r="B112" s="188" t="s">
        <v>30</v>
      </c>
      <c r="C112" s="439"/>
      <c r="D112" s="144"/>
      <c r="E112" s="145"/>
      <c r="F112" s="145"/>
      <c r="G112" s="146"/>
      <c r="H112" s="152"/>
    </row>
    <row r="113" spans="1:8" ht="30" x14ac:dyDescent="0.25">
      <c r="A113" s="437"/>
      <c r="B113" s="184" t="s">
        <v>184</v>
      </c>
      <c r="C113" s="419" t="s">
        <v>37</v>
      </c>
      <c r="D113" s="144" t="s">
        <v>134</v>
      </c>
      <c r="E113" s="145"/>
      <c r="F113" s="145"/>
      <c r="G113" s="146"/>
      <c r="H113" s="185">
        <f>SUM(H114:H118)</f>
        <v>18.659234023735017</v>
      </c>
    </row>
    <row r="114" spans="1:8" ht="24" x14ac:dyDescent="0.25">
      <c r="A114" s="437"/>
      <c r="B114" s="148" t="s">
        <v>20</v>
      </c>
      <c r="C114" s="420"/>
      <c r="D114" s="144"/>
      <c r="E114" s="145"/>
      <c r="F114" s="145"/>
      <c r="G114" s="146"/>
      <c r="H114" s="185">
        <v>7.3762255151127407</v>
      </c>
    </row>
    <row r="115" spans="1:8" ht="24" x14ac:dyDescent="0.25">
      <c r="A115" s="437"/>
      <c r="B115" s="148" t="s">
        <v>21</v>
      </c>
      <c r="C115" s="420"/>
      <c r="D115" s="144"/>
      <c r="E115" s="145"/>
      <c r="F115" s="145"/>
      <c r="G115" s="146"/>
      <c r="H115" s="186"/>
    </row>
    <row r="116" spans="1:8" x14ac:dyDescent="0.25">
      <c r="A116" s="437"/>
      <c r="B116" s="148" t="s">
        <v>22</v>
      </c>
      <c r="C116" s="420"/>
      <c r="D116" s="144"/>
      <c r="E116" s="145"/>
      <c r="F116" s="145"/>
      <c r="G116" s="146"/>
      <c r="H116" s="185">
        <v>4.4919365225341723</v>
      </c>
    </row>
    <row r="117" spans="1:8" ht="24" x14ac:dyDescent="0.25">
      <c r="A117" s="437"/>
      <c r="B117" s="148" t="s">
        <v>23</v>
      </c>
      <c r="C117" s="420"/>
      <c r="D117" s="144"/>
      <c r="E117" s="145"/>
      <c r="F117" s="145"/>
      <c r="G117" s="146"/>
      <c r="H117" s="185">
        <v>1.7307666458242232</v>
      </c>
    </row>
    <row r="118" spans="1:8" ht="24" x14ac:dyDescent="0.25">
      <c r="A118" s="437"/>
      <c r="B118" s="148" t="s">
        <v>24</v>
      </c>
      <c r="C118" s="420"/>
      <c r="D118" s="144"/>
      <c r="E118" s="145"/>
      <c r="F118" s="145"/>
      <c r="G118" s="146"/>
      <c r="H118" s="185">
        <v>5.0603053402638807</v>
      </c>
    </row>
    <row r="119" spans="1:8" ht="24" x14ac:dyDescent="0.25">
      <c r="A119" s="437"/>
      <c r="B119" s="151" t="s">
        <v>25</v>
      </c>
      <c r="C119" s="420"/>
      <c r="D119" s="144"/>
      <c r="E119" s="145"/>
      <c r="F119" s="145"/>
      <c r="G119" s="146"/>
      <c r="H119" s="152"/>
    </row>
    <row r="120" spans="1:8" x14ac:dyDescent="0.25">
      <c r="A120" s="437"/>
      <c r="B120" s="153" t="s">
        <v>26</v>
      </c>
      <c r="C120" s="420"/>
      <c r="D120" s="144"/>
      <c r="E120" s="145"/>
      <c r="F120" s="145"/>
      <c r="G120" s="146"/>
      <c r="H120" s="176">
        <v>905.60879999999997</v>
      </c>
    </row>
    <row r="121" spans="1:8" x14ac:dyDescent="0.25">
      <c r="A121" s="437"/>
      <c r="B121" s="153" t="s">
        <v>27</v>
      </c>
      <c r="C121" s="420"/>
      <c r="D121" s="144"/>
      <c r="E121" s="145"/>
      <c r="F121" s="145"/>
      <c r="G121" s="146"/>
      <c r="H121" s="152"/>
    </row>
    <row r="122" spans="1:8" x14ac:dyDescent="0.25">
      <c r="A122" s="437"/>
      <c r="B122" s="153" t="s">
        <v>28</v>
      </c>
      <c r="C122" s="420"/>
      <c r="D122" s="144"/>
      <c r="E122" s="145"/>
      <c r="F122" s="145"/>
      <c r="G122" s="146"/>
      <c r="H122" s="152"/>
    </row>
    <row r="123" spans="1:8" x14ac:dyDescent="0.25">
      <c r="A123" s="437"/>
      <c r="B123" s="153" t="s">
        <v>29</v>
      </c>
      <c r="C123" s="420"/>
      <c r="D123" s="144"/>
      <c r="E123" s="145"/>
      <c r="F123" s="145"/>
      <c r="G123" s="146"/>
      <c r="H123" s="152"/>
    </row>
    <row r="124" spans="1:8" ht="36" x14ac:dyDescent="0.25">
      <c r="A124" s="437"/>
      <c r="B124" s="153" t="s">
        <v>30</v>
      </c>
      <c r="C124" s="440"/>
      <c r="D124" s="144"/>
      <c r="E124" s="145"/>
      <c r="F124" s="145"/>
      <c r="G124" s="146"/>
      <c r="H124" s="152"/>
    </row>
    <row r="125" spans="1:8" x14ac:dyDescent="0.25">
      <c r="A125" s="437"/>
      <c r="B125" s="442" t="s">
        <v>147</v>
      </c>
      <c r="C125" s="442"/>
      <c r="D125" s="442"/>
      <c r="E125" s="442"/>
      <c r="F125" s="442"/>
      <c r="G125" s="442"/>
      <c r="H125" s="443"/>
    </row>
    <row r="126" spans="1:8" ht="75" x14ac:dyDescent="0.25">
      <c r="A126" s="437"/>
      <c r="B126" s="191" t="s">
        <v>12</v>
      </c>
      <c r="C126" s="409">
        <v>0.4</v>
      </c>
      <c r="D126" s="154" t="s">
        <v>134</v>
      </c>
      <c r="E126" s="424"/>
      <c r="F126" s="424"/>
      <c r="G126" s="424"/>
      <c r="H126" s="152"/>
    </row>
    <row r="127" spans="1:8" x14ac:dyDescent="0.25">
      <c r="A127" s="437"/>
      <c r="B127" s="143" t="s">
        <v>13</v>
      </c>
      <c r="C127" s="410"/>
      <c r="D127" s="154"/>
      <c r="E127" s="154"/>
      <c r="F127" s="154"/>
      <c r="G127" s="154"/>
      <c r="H127" s="152"/>
    </row>
    <row r="128" spans="1:8" x14ac:dyDescent="0.25">
      <c r="A128" s="437"/>
      <c r="B128" s="143" t="s">
        <v>185</v>
      </c>
      <c r="C128" s="410"/>
      <c r="D128" s="154"/>
      <c r="E128" s="154"/>
      <c r="F128" s="154"/>
      <c r="G128" s="154"/>
      <c r="H128" s="192">
        <f>H16+H18+H20</f>
        <v>762.18143696925972</v>
      </c>
    </row>
    <row r="129" spans="1:8" x14ac:dyDescent="0.25">
      <c r="A129" s="437"/>
      <c r="B129" s="143" t="s">
        <v>186</v>
      </c>
      <c r="C129" s="410"/>
      <c r="D129" s="154"/>
      <c r="E129" s="154"/>
      <c r="F129" s="154"/>
      <c r="G129" s="154"/>
      <c r="H129" s="192">
        <f>H48+H50+H52</f>
        <v>313.6572986215017</v>
      </c>
    </row>
    <row r="130" spans="1:8" x14ac:dyDescent="0.25">
      <c r="A130" s="437"/>
      <c r="B130" s="143" t="s">
        <v>187</v>
      </c>
      <c r="C130" s="410"/>
      <c r="D130" s="154"/>
      <c r="E130" s="154"/>
      <c r="F130" s="154"/>
      <c r="G130" s="154"/>
      <c r="H130" s="192">
        <v>73.040000000000006</v>
      </c>
    </row>
    <row r="131" spans="1:8" x14ac:dyDescent="0.25">
      <c r="A131" s="437"/>
      <c r="B131" s="143" t="s">
        <v>188</v>
      </c>
      <c r="C131" s="410"/>
      <c r="D131" s="154"/>
      <c r="E131" s="154"/>
      <c r="F131" s="154"/>
      <c r="G131" s="154"/>
      <c r="H131" s="192"/>
    </row>
    <row r="132" spans="1:8" ht="45" x14ac:dyDescent="0.25">
      <c r="A132" s="437"/>
      <c r="B132" s="191" t="s">
        <v>189</v>
      </c>
      <c r="C132" s="410"/>
      <c r="D132" s="424" t="s">
        <v>8</v>
      </c>
      <c r="E132" s="444"/>
      <c r="F132" s="424"/>
      <c r="G132" s="424"/>
      <c r="H132" s="152"/>
    </row>
    <row r="133" spans="1:8" x14ac:dyDescent="0.25">
      <c r="A133" s="437"/>
      <c r="B133" s="143" t="s">
        <v>13</v>
      </c>
      <c r="C133" s="410"/>
      <c r="D133" s="424"/>
      <c r="E133" s="154"/>
      <c r="F133" s="154"/>
      <c r="G133" s="154"/>
      <c r="H133" s="152"/>
    </row>
    <row r="134" spans="1:8" ht="60" x14ac:dyDescent="0.25">
      <c r="A134" s="437"/>
      <c r="B134" s="140" t="s">
        <v>190</v>
      </c>
      <c r="C134" s="410"/>
      <c r="D134" s="424"/>
      <c r="E134" s="154"/>
      <c r="F134" s="154"/>
      <c r="G134" s="154"/>
      <c r="H134" s="193" t="s">
        <v>191</v>
      </c>
    </row>
    <row r="135" spans="1:8" ht="31.5" x14ac:dyDescent="0.25">
      <c r="A135" s="437"/>
      <c r="B135" s="194" t="s">
        <v>192</v>
      </c>
      <c r="C135" s="410"/>
      <c r="D135" s="424"/>
      <c r="E135" s="154"/>
      <c r="F135" s="154"/>
      <c r="G135" s="154"/>
      <c r="H135" s="192">
        <v>60329.357142857138</v>
      </c>
    </row>
    <row r="136" spans="1:8" ht="15.75" x14ac:dyDescent="0.25">
      <c r="A136" s="437"/>
      <c r="B136" s="196" t="s">
        <v>193</v>
      </c>
      <c r="C136" s="410"/>
      <c r="D136" s="424"/>
      <c r="E136" s="154"/>
      <c r="F136" s="154"/>
      <c r="G136" s="154"/>
      <c r="H136" s="192">
        <v>89792.107037505266</v>
      </c>
    </row>
    <row r="137" spans="1:8" ht="15.75" x14ac:dyDescent="0.25">
      <c r="A137" s="437"/>
      <c r="B137" s="196" t="s">
        <v>194</v>
      </c>
      <c r="C137" s="410"/>
      <c r="D137" s="424"/>
      <c r="E137" s="154"/>
      <c r="F137" s="154"/>
      <c r="G137" s="154"/>
      <c r="H137" s="192">
        <v>92872.023809523816</v>
      </c>
    </row>
    <row r="138" spans="1:8" ht="15.75" x14ac:dyDescent="0.25">
      <c r="A138" s="437"/>
      <c r="B138" s="194" t="s">
        <v>195</v>
      </c>
      <c r="C138" s="410"/>
      <c r="D138" s="424"/>
      <c r="E138" s="154"/>
      <c r="F138" s="154"/>
      <c r="G138" s="154"/>
      <c r="H138" s="192">
        <v>63993.29</v>
      </c>
    </row>
    <row r="139" spans="1:8" ht="15.75" x14ac:dyDescent="0.25">
      <c r="A139" s="437"/>
      <c r="B139" s="194" t="s">
        <v>196</v>
      </c>
      <c r="C139" s="410"/>
      <c r="D139" s="424"/>
      <c r="E139" s="154"/>
      <c r="F139" s="154"/>
      <c r="G139" s="154"/>
      <c r="H139" s="192">
        <v>62162.27</v>
      </c>
    </row>
    <row r="140" spans="1:8" ht="15.75" x14ac:dyDescent="0.25">
      <c r="A140" s="437"/>
      <c r="B140" s="194" t="s">
        <v>197</v>
      </c>
      <c r="C140" s="410"/>
      <c r="D140" s="424"/>
      <c r="E140" s="154"/>
      <c r="F140" s="154"/>
      <c r="G140" s="154"/>
      <c r="H140" s="192">
        <v>65426.71</v>
      </c>
    </row>
    <row r="141" spans="1:8" ht="31.5" x14ac:dyDescent="0.25">
      <c r="A141" s="437"/>
      <c r="B141" s="194" t="s">
        <v>198</v>
      </c>
      <c r="C141" s="410"/>
      <c r="D141" s="424"/>
      <c r="E141" s="154"/>
      <c r="F141" s="154"/>
      <c r="G141" s="154"/>
      <c r="H141" s="192">
        <v>84904.07</v>
      </c>
    </row>
    <row r="142" spans="1:8" ht="15.75" x14ac:dyDescent="0.25">
      <c r="A142" s="437"/>
      <c r="B142" s="197" t="s">
        <v>199</v>
      </c>
      <c r="C142" s="410"/>
      <c r="D142" s="424"/>
      <c r="E142" s="154"/>
      <c r="F142" s="154"/>
      <c r="G142" s="154"/>
      <c r="H142" s="192">
        <v>42049.999999999993</v>
      </c>
    </row>
    <row r="143" spans="1:8" ht="15.75" x14ac:dyDescent="0.25">
      <c r="A143" s="437"/>
      <c r="B143" s="194" t="s">
        <v>200</v>
      </c>
      <c r="C143" s="410"/>
      <c r="D143" s="424"/>
      <c r="E143" s="154"/>
      <c r="F143" s="154"/>
      <c r="G143" s="154"/>
      <c r="H143" s="192">
        <v>66971.428571428565</v>
      </c>
    </row>
    <row r="144" spans="1:8" ht="15.75" x14ac:dyDescent="0.25">
      <c r="A144" s="437"/>
      <c r="B144" s="194" t="s">
        <v>201</v>
      </c>
      <c r="C144" s="410"/>
      <c r="D144" s="424"/>
      <c r="E144" s="154"/>
      <c r="F144" s="154"/>
      <c r="G144" s="154"/>
      <c r="H144" s="192">
        <v>72885.237288135584</v>
      </c>
    </row>
    <row r="145" spans="1:8" ht="31.5" x14ac:dyDescent="0.25">
      <c r="A145" s="437"/>
      <c r="B145" s="198" t="s">
        <v>202</v>
      </c>
      <c r="C145" s="410"/>
      <c r="D145" s="424"/>
      <c r="E145" s="154"/>
      <c r="F145" s="154"/>
      <c r="G145" s="154"/>
      <c r="H145" s="192">
        <v>122825.625</v>
      </c>
    </row>
    <row r="146" spans="1:8" ht="31.5" x14ac:dyDescent="0.25">
      <c r="A146" s="437"/>
      <c r="B146" s="194" t="s">
        <v>203</v>
      </c>
      <c r="C146" s="410"/>
      <c r="D146" s="424"/>
      <c r="E146" s="154"/>
      <c r="F146" s="154"/>
      <c r="G146" s="154"/>
      <c r="H146" s="192">
        <v>102852.037</v>
      </c>
    </row>
    <row r="147" spans="1:8" ht="15.75" hidden="1" customHeight="1" outlineLevel="1" x14ac:dyDescent="0.25">
      <c r="A147" s="437"/>
      <c r="B147" s="194" t="s">
        <v>204</v>
      </c>
      <c r="C147" s="410"/>
      <c r="D147" s="424"/>
      <c r="E147" s="154"/>
      <c r="F147" s="154"/>
      <c r="G147" s="154"/>
      <c r="H147" s="195">
        <v>50175.421593332037</v>
      </c>
    </row>
    <row r="148" spans="1:8" ht="15.75" hidden="1" customHeight="1" outlineLevel="1" x14ac:dyDescent="0.25">
      <c r="A148" s="437"/>
      <c r="B148" s="194" t="s">
        <v>205</v>
      </c>
      <c r="C148" s="410"/>
      <c r="D148" s="424"/>
      <c r="E148" s="154"/>
      <c r="F148" s="154"/>
      <c r="G148" s="154"/>
      <c r="H148" s="195">
        <v>97216.08</v>
      </c>
    </row>
    <row r="149" spans="1:8" ht="15.75" hidden="1" customHeight="1" outlineLevel="1" x14ac:dyDescent="0.25">
      <c r="A149" s="437"/>
      <c r="B149" s="194" t="s">
        <v>206</v>
      </c>
      <c r="C149" s="410"/>
      <c r="D149" s="424"/>
      <c r="E149" s="154"/>
      <c r="F149" s="154"/>
      <c r="G149" s="154"/>
      <c r="H149" s="195">
        <v>49822.355000000003</v>
      </c>
    </row>
    <row r="150" spans="1:8" ht="15.75" hidden="1" customHeight="1" outlineLevel="1" x14ac:dyDescent="0.25">
      <c r="A150" s="437"/>
      <c r="B150" s="194" t="s">
        <v>207</v>
      </c>
      <c r="C150" s="410"/>
      <c r="D150" s="424"/>
      <c r="E150" s="154"/>
      <c r="F150" s="154"/>
      <c r="G150" s="154"/>
      <c r="H150" s="195">
        <v>53783.425000000003</v>
      </c>
    </row>
    <row r="151" spans="1:8" ht="15.75" hidden="1" customHeight="1" outlineLevel="1" x14ac:dyDescent="0.25">
      <c r="A151" s="437"/>
      <c r="B151" s="194" t="s">
        <v>208</v>
      </c>
      <c r="C151" s="410"/>
      <c r="D151" s="424"/>
      <c r="E151" s="154"/>
      <c r="F151" s="154"/>
      <c r="G151" s="154"/>
      <c r="H151" s="195">
        <v>73794.845000000001</v>
      </c>
    </row>
    <row r="152" spans="1:8" ht="15.75" hidden="1" customHeight="1" outlineLevel="1" x14ac:dyDescent="0.25">
      <c r="A152" s="437"/>
      <c r="B152" s="194" t="s">
        <v>209</v>
      </c>
      <c r="C152" s="410"/>
      <c r="D152" s="424"/>
      <c r="E152" s="154"/>
      <c r="F152" s="154"/>
      <c r="G152" s="154"/>
      <c r="H152" s="195">
        <v>88768.934999999998</v>
      </c>
    </row>
    <row r="153" spans="1:8" ht="15.75" hidden="1" customHeight="1" outlineLevel="1" x14ac:dyDescent="0.25">
      <c r="A153" s="437"/>
      <c r="B153" s="194" t="s">
        <v>210</v>
      </c>
      <c r="C153" s="410"/>
      <c r="D153" s="424"/>
      <c r="E153" s="154"/>
      <c r="F153" s="154"/>
      <c r="G153" s="154"/>
      <c r="H153" s="195">
        <v>98384.320000000007</v>
      </c>
    </row>
    <row r="154" spans="1:8" ht="15.75" hidden="1" customHeight="1" outlineLevel="1" x14ac:dyDescent="0.25">
      <c r="A154" s="437"/>
      <c r="B154" s="194" t="s">
        <v>211</v>
      </c>
      <c r="C154" s="410"/>
      <c r="D154" s="424"/>
      <c r="E154" s="154"/>
      <c r="F154" s="154"/>
      <c r="G154" s="154"/>
      <c r="H154" s="195">
        <v>132087.495</v>
      </c>
    </row>
    <row r="155" spans="1:8" ht="15.75" hidden="1" customHeight="1" outlineLevel="1" x14ac:dyDescent="0.25">
      <c r="A155" s="437"/>
      <c r="B155" s="199" t="s">
        <v>212</v>
      </c>
      <c r="C155" s="410"/>
      <c r="D155" s="424"/>
      <c r="E155" s="154"/>
      <c r="F155" s="154"/>
      <c r="G155" s="154"/>
      <c r="H155" s="195">
        <v>104179.31499060128</v>
      </c>
    </row>
    <row r="156" spans="1:8" ht="15.75" hidden="1" customHeight="1" outlineLevel="1" x14ac:dyDescent="0.25">
      <c r="A156" s="437"/>
      <c r="B156" s="199" t="s">
        <v>213</v>
      </c>
      <c r="C156" s="410"/>
      <c r="D156" s="424"/>
      <c r="E156" s="154"/>
      <c r="F156" s="154"/>
      <c r="G156" s="154"/>
      <c r="H156" s="195">
        <v>235835.625</v>
      </c>
    </row>
    <row r="157" spans="1:8" ht="60" collapsed="1" x14ac:dyDescent="0.25">
      <c r="A157" s="437"/>
      <c r="B157" s="140" t="s">
        <v>214</v>
      </c>
      <c r="C157" s="410"/>
      <c r="D157" s="424"/>
      <c r="E157" s="154"/>
      <c r="F157" s="154"/>
      <c r="G157" s="154"/>
      <c r="H157" s="193" t="s">
        <v>215</v>
      </c>
    </row>
    <row r="158" spans="1:8" ht="31.5" x14ac:dyDescent="0.25">
      <c r="A158" s="437"/>
      <c r="B158" s="194" t="s">
        <v>192</v>
      </c>
      <c r="C158" s="410"/>
      <c r="D158" s="424"/>
      <c r="E158" s="154"/>
      <c r="F158" s="154"/>
      <c r="G158" s="154"/>
      <c r="H158" s="192">
        <v>120658.71428571428</v>
      </c>
    </row>
    <row r="159" spans="1:8" ht="15.75" x14ac:dyDescent="0.25">
      <c r="A159" s="437"/>
      <c r="B159" s="196" t="s">
        <v>193</v>
      </c>
      <c r="C159" s="410"/>
      <c r="D159" s="424"/>
      <c r="E159" s="154"/>
      <c r="F159" s="154"/>
      <c r="G159" s="154"/>
      <c r="H159" s="192">
        <v>179584.21407501053</v>
      </c>
    </row>
    <row r="160" spans="1:8" ht="15.75" x14ac:dyDescent="0.25">
      <c r="A160" s="437"/>
      <c r="B160" s="196" t="s">
        <v>194</v>
      </c>
      <c r="C160" s="410"/>
      <c r="D160" s="424"/>
      <c r="E160" s="154"/>
      <c r="F160" s="154"/>
      <c r="G160" s="154"/>
      <c r="H160" s="192">
        <v>185744.04761904763</v>
      </c>
    </row>
    <row r="161" spans="1:8" ht="15.75" x14ac:dyDescent="0.25">
      <c r="A161" s="437"/>
      <c r="B161" s="194" t="s">
        <v>195</v>
      </c>
      <c r="C161" s="410"/>
      <c r="D161" s="424"/>
      <c r="E161" s="154"/>
      <c r="F161" s="154"/>
      <c r="G161" s="154"/>
      <c r="H161" s="192">
        <v>127986.58</v>
      </c>
    </row>
    <row r="162" spans="1:8" ht="15.75" x14ac:dyDescent="0.25">
      <c r="A162" s="437"/>
      <c r="B162" s="194" t="s">
        <v>196</v>
      </c>
      <c r="C162" s="410"/>
      <c r="D162" s="424"/>
      <c r="E162" s="154"/>
      <c r="F162" s="154"/>
      <c r="G162" s="154"/>
      <c r="H162" s="192">
        <v>124324.54</v>
      </c>
    </row>
    <row r="163" spans="1:8" ht="15.75" x14ac:dyDescent="0.25">
      <c r="A163" s="437"/>
      <c r="B163" s="194" t="s">
        <v>197</v>
      </c>
      <c r="C163" s="410"/>
      <c r="D163" s="424"/>
      <c r="E163" s="154"/>
      <c r="F163" s="154"/>
      <c r="G163" s="154"/>
      <c r="H163" s="192">
        <v>130853.42</v>
      </c>
    </row>
    <row r="164" spans="1:8" ht="31.5" x14ac:dyDescent="0.25">
      <c r="A164" s="437"/>
      <c r="B164" s="194" t="s">
        <v>198</v>
      </c>
      <c r="C164" s="410"/>
      <c r="D164" s="424"/>
      <c r="E164" s="154"/>
      <c r="F164" s="154"/>
      <c r="G164" s="154"/>
      <c r="H164" s="192">
        <v>169808.14</v>
      </c>
    </row>
    <row r="165" spans="1:8" ht="15.75" x14ac:dyDescent="0.25">
      <c r="A165" s="437"/>
      <c r="B165" s="197" t="s">
        <v>199</v>
      </c>
      <c r="C165" s="410"/>
      <c r="D165" s="424"/>
      <c r="E165" s="154"/>
      <c r="F165" s="154"/>
      <c r="G165" s="154"/>
      <c r="H165" s="192">
        <v>84099.999999999985</v>
      </c>
    </row>
    <row r="166" spans="1:8" ht="15.75" x14ac:dyDescent="0.25">
      <c r="A166" s="437"/>
      <c r="B166" s="194" t="s">
        <v>200</v>
      </c>
      <c r="C166" s="410"/>
      <c r="D166" s="424"/>
      <c r="E166" s="154"/>
      <c r="F166" s="154"/>
      <c r="G166" s="154"/>
      <c r="H166" s="192">
        <v>133942.85714285713</v>
      </c>
    </row>
    <row r="167" spans="1:8" ht="15.75" x14ac:dyDescent="0.25">
      <c r="A167" s="437"/>
      <c r="B167" s="194" t="s">
        <v>201</v>
      </c>
      <c r="C167" s="410"/>
      <c r="D167" s="424"/>
      <c r="E167" s="154"/>
      <c r="F167" s="154"/>
      <c r="G167" s="154"/>
      <c r="H167" s="192">
        <v>145770.47457627117</v>
      </c>
    </row>
    <row r="168" spans="1:8" ht="31.5" x14ac:dyDescent="0.25">
      <c r="A168" s="437"/>
      <c r="B168" s="198" t="s">
        <v>202</v>
      </c>
      <c r="C168" s="410"/>
      <c r="D168" s="424"/>
      <c r="E168" s="154"/>
      <c r="F168" s="154"/>
      <c r="G168" s="154"/>
      <c r="H168" s="192">
        <v>245651.25</v>
      </c>
    </row>
    <row r="169" spans="1:8" ht="31.5" x14ac:dyDescent="0.25">
      <c r="A169" s="437"/>
      <c r="B169" s="194" t="s">
        <v>203</v>
      </c>
      <c r="C169" s="410"/>
      <c r="D169" s="424"/>
      <c r="E169" s="154"/>
      <c r="F169" s="154"/>
      <c r="G169" s="154"/>
      <c r="H169" s="192">
        <v>205704.07399999999</v>
      </c>
    </row>
    <row r="170" spans="1:8" ht="15.75" hidden="1" customHeight="1" outlineLevel="1" x14ac:dyDescent="0.25">
      <c r="A170" s="437"/>
      <c r="B170" s="194" t="s">
        <v>204</v>
      </c>
      <c r="C170" s="410"/>
      <c r="D170" s="424"/>
      <c r="E170" s="154"/>
      <c r="F170" s="154"/>
      <c r="G170" s="154"/>
      <c r="H170" s="195">
        <v>100350.84318666407</v>
      </c>
    </row>
    <row r="171" spans="1:8" ht="15.75" hidden="1" customHeight="1" outlineLevel="1" x14ac:dyDescent="0.25">
      <c r="A171" s="437"/>
      <c r="B171" s="194" t="s">
        <v>205</v>
      </c>
      <c r="C171" s="410"/>
      <c r="D171" s="424"/>
      <c r="E171" s="154"/>
      <c r="F171" s="154"/>
      <c r="G171" s="154"/>
      <c r="H171" s="195">
        <v>194432.16</v>
      </c>
    </row>
    <row r="172" spans="1:8" ht="15.75" hidden="1" customHeight="1" outlineLevel="1" x14ac:dyDescent="0.25">
      <c r="A172" s="437"/>
      <c r="B172" s="194" t="s">
        <v>206</v>
      </c>
      <c r="C172" s="410"/>
      <c r="D172" s="424"/>
      <c r="E172" s="154"/>
      <c r="F172" s="154"/>
      <c r="G172" s="154"/>
      <c r="H172" s="195">
        <v>99644.71</v>
      </c>
    </row>
    <row r="173" spans="1:8" ht="15.75" hidden="1" customHeight="1" outlineLevel="1" x14ac:dyDescent="0.25">
      <c r="A173" s="437"/>
      <c r="B173" s="194" t="s">
        <v>207</v>
      </c>
      <c r="C173" s="410"/>
      <c r="D173" s="424"/>
      <c r="E173" s="154"/>
      <c r="F173" s="154"/>
      <c r="G173" s="154"/>
      <c r="H173" s="195">
        <v>107566.85</v>
      </c>
    </row>
    <row r="174" spans="1:8" ht="15.75" hidden="1" customHeight="1" outlineLevel="1" x14ac:dyDescent="0.25">
      <c r="A174" s="437"/>
      <c r="B174" s="194" t="s">
        <v>208</v>
      </c>
      <c r="C174" s="410"/>
      <c r="D174" s="424"/>
      <c r="E174" s="154"/>
      <c r="F174" s="154"/>
      <c r="G174" s="154"/>
      <c r="H174" s="195">
        <v>147589.69</v>
      </c>
    </row>
    <row r="175" spans="1:8" ht="15.75" hidden="1" customHeight="1" outlineLevel="1" x14ac:dyDescent="0.25">
      <c r="A175" s="437"/>
      <c r="B175" s="194" t="s">
        <v>209</v>
      </c>
      <c r="C175" s="410"/>
      <c r="D175" s="424"/>
      <c r="E175" s="154"/>
      <c r="F175" s="154"/>
      <c r="G175" s="154"/>
      <c r="H175" s="195">
        <v>177537.87</v>
      </c>
    </row>
    <row r="176" spans="1:8" ht="15.75" hidden="1" customHeight="1" outlineLevel="1" x14ac:dyDescent="0.25">
      <c r="A176" s="437"/>
      <c r="B176" s="194" t="s">
        <v>210</v>
      </c>
      <c r="C176" s="410"/>
      <c r="D176" s="424"/>
      <c r="E176" s="154"/>
      <c r="F176" s="154"/>
      <c r="G176" s="154"/>
      <c r="H176" s="195">
        <v>196768.64000000001</v>
      </c>
    </row>
    <row r="177" spans="1:8" ht="15.75" hidden="1" customHeight="1" outlineLevel="1" x14ac:dyDescent="0.25">
      <c r="A177" s="437"/>
      <c r="B177" s="194" t="s">
        <v>211</v>
      </c>
      <c r="C177" s="410"/>
      <c r="D177" s="424"/>
      <c r="E177" s="154"/>
      <c r="F177" s="154"/>
      <c r="G177" s="154"/>
      <c r="H177" s="195">
        <v>264174.99</v>
      </c>
    </row>
    <row r="178" spans="1:8" ht="15.75" hidden="1" customHeight="1" outlineLevel="1" x14ac:dyDescent="0.25">
      <c r="A178" s="437"/>
      <c r="B178" s="199" t="s">
        <v>212</v>
      </c>
      <c r="C178" s="410"/>
      <c r="D178" s="424"/>
      <c r="E178" s="154"/>
      <c r="F178" s="154"/>
      <c r="G178" s="154"/>
      <c r="H178" s="195">
        <v>208358.62998120257</v>
      </c>
    </row>
    <row r="179" spans="1:8" ht="15.75" hidden="1" customHeight="1" outlineLevel="1" x14ac:dyDescent="0.25">
      <c r="A179" s="437"/>
      <c r="B179" s="199" t="s">
        <v>213</v>
      </c>
      <c r="C179" s="410"/>
      <c r="D179" s="424"/>
      <c r="E179" s="154"/>
      <c r="F179" s="154"/>
      <c r="G179" s="154"/>
      <c r="H179" s="195">
        <v>471671.25</v>
      </c>
    </row>
    <row r="180" spans="1:8" ht="45" collapsed="1" x14ac:dyDescent="0.25">
      <c r="A180" s="437"/>
      <c r="B180" s="191" t="s">
        <v>216</v>
      </c>
      <c r="C180" s="410"/>
      <c r="D180" s="424" t="s">
        <v>8</v>
      </c>
      <c r="E180" s="424"/>
      <c r="F180" s="424"/>
      <c r="G180" s="424"/>
      <c r="H180" s="200"/>
    </row>
    <row r="181" spans="1:8" x14ac:dyDescent="0.25">
      <c r="A181" s="437"/>
      <c r="B181" s="143" t="s">
        <v>13</v>
      </c>
      <c r="C181" s="410"/>
      <c r="D181" s="424"/>
      <c r="E181" s="154"/>
      <c r="F181" s="154"/>
      <c r="G181" s="154"/>
      <c r="H181" s="200"/>
    </row>
    <row r="182" spans="1:8" x14ac:dyDescent="0.25">
      <c r="A182" s="437"/>
      <c r="B182" s="143" t="s">
        <v>185</v>
      </c>
      <c r="C182" s="410"/>
      <c r="D182" s="424"/>
      <c r="E182" s="154"/>
      <c r="F182" s="154"/>
      <c r="G182" s="154"/>
      <c r="H182" s="200"/>
    </row>
    <row r="183" spans="1:8" x14ac:dyDescent="0.25">
      <c r="A183" s="437"/>
      <c r="B183" s="143" t="s">
        <v>186</v>
      </c>
      <c r="C183" s="410"/>
      <c r="D183" s="424"/>
      <c r="E183" s="154"/>
      <c r="F183" s="154"/>
      <c r="G183" s="154"/>
      <c r="H183" s="200"/>
    </row>
    <row r="184" spans="1:8" x14ac:dyDescent="0.25">
      <c r="A184" s="437"/>
      <c r="B184" s="143" t="s">
        <v>187</v>
      </c>
      <c r="C184" s="410"/>
      <c r="D184" s="424"/>
      <c r="E184" s="154"/>
      <c r="F184" s="154"/>
      <c r="G184" s="154"/>
      <c r="H184" s="200"/>
    </row>
    <row r="185" spans="1:8" x14ac:dyDescent="0.25">
      <c r="A185" s="437"/>
      <c r="B185" s="143" t="s">
        <v>217</v>
      </c>
      <c r="C185" s="410"/>
      <c r="D185" s="424"/>
      <c r="E185" s="154"/>
      <c r="F185" s="154"/>
      <c r="G185" s="154"/>
      <c r="H185" s="200"/>
    </row>
    <row r="186" spans="1:8" x14ac:dyDescent="0.25">
      <c r="A186" s="437"/>
      <c r="B186" s="143" t="s">
        <v>218</v>
      </c>
      <c r="C186" s="410"/>
      <c r="D186" s="424"/>
      <c r="E186" s="154"/>
      <c r="F186" s="154"/>
      <c r="G186" s="154"/>
      <c r="H186" s="200"/>
    </row>
    <row r="187" spans="1:8" ht="30" x14ac:dyDescent="0.25">
      <c r="A187" s="437"/>
      <c r="B187" s="191" t="s">
        <v>219</v>
      </c>
      <c r="C187" s="410"/>
      <c r="D187" s="409" t="s">
        <v>7</v>
      </c>
      <c r="E187" s="145"/>
      <c r="F187" s="145"/>
      <c r="G187" s="201"/>
      <c r="H187" s="200"/>
    </row>
    <row r="188" spans="1:8" x14ac:dyDescent="0.25">
      <c r="A188" s="437"/>
      <c r="B188" s="137" t="s">
        <v>13</v>
      </c>
      <c r="C188" s="410"/>
      <c r="D188" s="410"/>
      <c r="E188" s="145"/>
      <c r="F188" s="145"/>
      <c r="G188" s="201"/>
      <c r="H188" s="200"/>
    </row>
    <row r="189" spans="1:8" ht="60" x14ac:dyDescent="0.25">
      <c r="A189" s="437"/>
      <c r="B189" s="202" t="s">
        <v>185</v>
      </c>
      <c r="C189" s="410"/>
      <c r="D189" s="410"/>
      <c r="E189" s="145"/>
      <c r="F189" s="145"/>
      <c r="G189" s="203"/>
      <c r="H189" s="200" t="s">
        <v>220</v>
      </c>
    </row>
    <row r="190" spans="1:8" x14ac:dyDescent="0.25">
      <c r="A190" s="437"/>
      <c r="B190" s="137" t="s">
        <v>175</v>
      </c>
      <c r="C190" s="410"/>
      <c r="D190" s="410"/>
      <c r="E190" s="145"/>
      <c r="F190" s="145"/>
      <c r="G190" s="203"/>
      <c r="H190" s="192">
        <v>1000.6147335334159</v>
      </c>
    </row>
    <row r="191" spans="1:8" x14ac:dyDescent="0.25">
      <c r="A191" s="437"/>
      <c r="B191" s="155" t="s">
        <v>174</v>
      </c>
      <c r="C191" s="410"/>
      <c r="D191" s="410"/>
      <c r="E191" s="145"/>
      <c r="F191" s="145"/>
      <c r="G191" s="203"/>
      <c r="H191" s="192">
        <v>3350.2631578947367</v>
      </c>
    </row>
    <row r="192" spans="1:8" x14ac:dyDescent="0.25">
      <c r="A192" s="437"/>
      <c r="B192" s="155" t="s">
        <v>176</v>
      </c>
      <c r="C192" s="410"/>
      <c r="D192" s="410"/>
      <c r="E192" s="145"/>
      <c r="F192" s="145"/>
      <c r="G192" s="203"/>
      <c r="H192" s="192">
        <v>6927.3809523809523</v>
      </c>
    </row>
    <row r="193" spans="1:8" x14ac:dyDescent="0.25">
      <c r="A193" s="437"/>
      <c r="B193" s="155" t="s">
        <v>177</v>
      </c>
      <c r="C193" s="410"/>
      <c r="D193" s="410"/>
      <c r="E193" s="145"/>
      <c r="F193" s="145"/>
      <c r="G193" s="203"/>
      <c r="H193" s="192">
        <v>3326.4915942028983</v>
      </c>
    </row>
    <row r="194" spans="1:8" ht="60" x14ac:dyDescent="0.25">
      <c r="A194" s="437"/>
      <c r="B194" s="202" t="s">
        <v>186</v>
      </c>
      <c r="C194" s="410"/>
      <c r="D194" s="410"/>
      <c r="E194" s="145"/>
      <c r="F194" s="145"/>
      <c r="G194" s="203"/>
      <c r="H194" s="200" t="s">
        <v>220</v>
      </c>
    </row>
    <row r="195" spans="1:8" x14ac:dyDescent="0.25">
      <c r="A195" s="437"/>
      <c r="B195" s="137" t="s">
        <v>174</v>
      </c>
      <c r="C195" s="410"/>
      <c r="D195" s="410"/>
      <c r="E195" s="145"/>
      <c r="F195" s="145"/>
      <c r="G195" s="203"/>
      <c r="H195" s="192">
        <v>1969.3941285001085</v>
      </c>
    </row>
    <row r="196" spans="1:8" x14ac:dyDescent="0.25">
      <c r="A196" s="437"/>
      <c r="B196" s="137" t="s">
        <v>182</v>
      </c>
      <c r="C196" s="410"/>
      <c r="D196" s="410"/>
      <c r="E196" s="145"/>
      <c r="F196" s="145"/>
      <c r="G196" s="203"/>
      <c r="H196" s="192">
        <v>775.07</v>
      </c>
    </row>
    <row r="197" spans="1:8" x14ac:dyDescent="0.25">
      <c r="A197" s="437"/>
      <c r="B197" s="155" t="s">
        <v>177</v>
      </c>
      <c r="C197" s="410"/>
      <c r="D197" s="410"/>
      <c r="E197" s="145"/>
      <c r="F197" s="145"/>
      <c r="G197" s="203"/>
      <c r="H197" s="192">
        <v>1425.75</v>
      </c>
    </row>
    <row r="198" spans="1:8" ht="15" hidden="1" customHeight="1" x14ac:dyDescent="0.25">
      <c r="A198" s="437"/>
      <c r="B198" s="126" t="s">
        <v>187</v>
      </c>
      <c r="C198" s="439"/>
      <c r="D198" s="439"/>
      <c r="E198" s="145"/>
      <c r="F198" s="145"/>
      <c r="G198" s="203"/>
      <c r="H198" s="200"/>
    </row>
    <row r="199" spans="1:8" ht="75" x14ac:dyDescent="0.25">
      <c r="A199" s="437"/>
      <c r="B199" s="191" t="s">
        <v>221</v>
      </c>
      <c r="C199" s="445" t="s">
        <v>19</v>
      </c>
      <c r="D199" s="154" t="s">
        <v>134</v>
      </c>
      <c r="E199" s="424"/>
      <c r="F199" s="424"/>
      <c r="G199" s="424"/>
      <c r="H199" s="200"/>
    </row>
    <row r="200" spans="1:8" x14ac:dyDescent="0.25">
      <c r="A200" s="437"/>
      <c r="B200" s="143" t="s">
        <v>13</v>
      </c>
      <c r="C200" s="445"/>
      <c r="D200" s="154"/>
      <c r="E200" s="154"/>
      <c r="F200" s="154"/>
      <c r="H200" s="200"/>
    </row>
    <row r="201" spans="1:8" x14ac:dyDescent="0.25">
      <c r="A201" s="437"/>
      <c r="B201" s="143" t="s">
        <v>185</v>
      </c>
      <c r="C201" s="445"/>
      <c r="D201" s="154"/>
      <c r="E201" s="154"/>
      <c r="F201" s="154"/>
      <c r="G201" s="204"/>
      <c r="H201" s="200">
        <f>H32+H34+H36</f>
        <v>762.18143696925972</v>
      </c>
    </row>
    <row r="202" spans="1:8" x14ac:dyDescent="0.25">
      <c r="A202" s="437"/>
      <c r="B202" s="143" t="s">
        <v>186</v>
      </c>
      <c r="C202" s="445"/>
      <c r="D202" s="154"/>
      <c r="E202" s="154"/>
      <c r="F202" s="154"/>
      <c r="G202" s="204"/>
      <c r="H202" s="200">
        <f>H63+H65+H67</f>
        <v>246.77626164652708</v>
      </c>
    </row>
    <row r="203" spans="1:8" x14ac:dyDescent="0.25">
      <c r="A203" s="437"/>
      <c r="B203" s="143" t="s">
        <v>187</v>
      </c>
      <c r="C203" s="445"/>
      <c r="D203" s="154"/>
      <c r="E203" s="154"/>
      <c r="F203" s="154"/>
      <c r="G203" s="204"/>
      <c r="H203" s="200">
        <f>H90+H92+H94</f>
        <v>44.798778579985658</v>
      </c>
    </row>
    <row r="204" spans="1:8" x14ac:dyDescent="0.25">
      <c r="A204" s="437"/>
      <c r="B204" s="143" t="s">
        <v>188</v>
      </c>
      <c r="C204" s="445"/>
      <c r="D204" s="154"/>
      <c r="E204" s="154"/>
      <c r="F204" s="154"/>
      <c r="G204" s="204"/>
      <c r="H204" s="192">
        <f>H101</f>
        <v>15.88</v>
      </c>
    </row>
    <row r="205" spans="1:8" ht="45" x14ac:dyDescent="0.25">
      <c r="A205" s="437"/>
      <c r="B205" s="191" t="s">
        <v>189</v>
      </c>
      <c r="C205" s="445"/>
      <c r="D205" s="424" t="s">
        <v>8</v>
      </c>
      <c r="E205" s="446"/>
      <c r="F205" s="447"/>
      <c r="G205" s="447"/>
      <c r="H205" s="205"/>
    </row>
    <row r="206" spans="1:8" x14ac:dyDescent="0.25">
      <c r="A206" s="437"/>
      <c r="B206" s="143" t="s">
        <v>13</v>
      </c>
      <c r="C206" s="445"/>
      <c r="D206" s="424"/>
      <c r="E206" s="154"/>
      <c r="F206" s="154"/>
      <c r="G206" s="206"/>
      <c r="H206" s="205"/>
    </row>
    <row r="207" spans="1:8" ht="60" x14ac:dyDescent="0.25">
      <c r="A207" s="437"/>
      <c r="B207" s="140" t="s">
        <v>190</v>
      </c>
      <c r="C207" s="445"/>
      <c r="D207" s="424"/>
      <c r="E207" s="154"/>
      <c r="F207" s="154"/>
      <c r="G207" s="206"/>
      <c r="H207" s="193" t="s">
        <v>191</v>
      </c>
    </row>
    <row r="208" spans="1:8" ht="31.5" hidden="1" customHeight="1" outlineLevel="1" x14ac:dyDescent="0.25">
      <c r="A208" s="437"/>
      <c r="B208" s="194" t="s">
        <v>192</v>
      </c>
      <c r="C208" s="445"/>
      <c r="D208" s="424"/>
      <c r="E208" s="154"/>
      <c r="F208" s="154"/>
      <c r="G208" s="154"/>
      <c r="H208" s="195">
        <v>60329.357142857138</v>
      </c>
    </row>
    <row r="209" spans="1:8" ht="15.75" hidden="1" customHeight="1" outlineLevel="1" x14ac:dyDescent="0.25">
      <c r="A209" s="437"/>
      <c r="B209" s="196" t="s">
        <v>193</v>
      </c>
      <c r="C209" s="445"/>
      <c r="D209" s="424"/>
      <c r="E209" s="154"/>
      <c r="F209" s="154"/>
      <c r="G209" s="154"/>
      <c r="H209" s="195">
        <v>89792.107037505266</v>
      </c>
    </row>
    <row r="210" spans="1:8" ht="15.75" hidden="1" customHeight="1" outlineLevel="1" x14ac:dyDescent="0.25">
      <c r="A210" s="437"/>
      <c r="B210" s="196" t="s">
        <v>194</v>
      </c>
      <c r="C210" s="445"/>
      <c r="D210" s="424"/>
      <c r="E210" s="154"/>
      <c r="F210" s="154"/>
      <c r="G210" s="154"/>
      <c r="H210" s="195">
        <v>92872.023809523816</v>
      </c>
    </row>
    <row r="211" spans="1:8" ht="15.75" hidden="1" customHeight="1" outlineLevel="1" x14ac:dyDescent="0.25">
      <c r="A211" s="437"/>
      <c r="B211" s="194" t="s">
        <v>195</v>
      </c>
      <c r="C211" s="445"/>
      <c r="D211" s="424"/>
      <c r="E211" s="154"/>
      <c r="F211" s="154"/>
      <c r="G211" s="154"/>
      <c r="H211" s="195">
        <v>63993.29</v>
      </c>
    </row>
    <row r="212" spans="1:8" ht="15.75" hidden="1" customHeight="1" outlineLevel="1" x14ac:dyDescent="0.25">
      <c r="A212" s="437"/>
      <c r="B212" s="194" t="s">
        <v>196</v>
      </c>
      <c r="C212" s="445"/>
      <c r="D212" s="424"/>
      <c r="E212" s="154"/>
      <c r="F212" s="154"/>
      <c r="G212" s="154"/>
      <c r="H212" s="195">
        <v>62162.27</v>
      </c>
    </row>
    <row r="213" spans="1:8" ht="15.75" hidden="1" customHeight="1" outlineLevel="1" x14ac:dyDescent="0.25">
      <c r="A213" s="437"/>
      <c r="B213" s="194" t="s">
        <v>197</v>
      </c>
      <c r="C213" s="445"/>
      <c r="D213" s="424"/>
      <c r="E213" s="154"/>
      <c r="F213" s="154"/>
      <c r="G213" s="154"/>
      <c r="H213" s="195">
        <v>65426.71</v>
      </c>
    </row>
    <row r="214" spans="1:8" ht="31.5" hidden="1" customHeight="1" outlineLevel="1" x14ac:dyDescent="0.25">
      <c r="A214" s="437"/>
      <c r="B214" s="194" t="s">
        <v>198</v>
      </c>
      <c r="C214" s="445"/>
      <c r="D214" s="424"/>
      <c r="E214" s="154"/>
      <c r="F214" s="154"/>
      <c r="G214" s="154"/>
      <c r="H214" s="195">
        <v>84904.07</v>
      </c>
    </row>
    <row r="215" spans="1:8" ht="15.75" hidden="1" customHeight="1" outlineLevel="1" x14ac:dyDescent="0.25">
      <c r="A215" s="437"/>
      <c r="B215" s="197" t="s">
        <v>199</v>
      </c>
      <c r="C215" s="445"/>
      <c r="D215" s="424"/>
      <c r="E215" s="154"/>
      <c r="F215" s="154"/>
      <c r="G215" s="154"/>
      <c r="H215" s="195">
        <v>42049.999999999993</v>
      </c>
    </row>
    <row r="216" spans="1:8" ht="15.75" hidden="1" customHeight="1" outlineLevel="1" x14ac:dyDescent="0.25">
      <c r="A216" s="437"/>
      <c r="B216" s="194" t="s">
        <v>200</v>
      </c>
      <c r="C216" s="445"/>
      <c r="D216" s="424"/>
      <c r="E216" s="154"/>
      <c r="F216" s="154"/>
      <c r="G216" s="154"/>
      <c r="H216" s="195">
        <v>66971.428571428565</v>
      </c>
    </row>
    <row r="217" spans="1:8" ht="15.75" hidden="1" customHeight="1" outlineLevel="1" x14ac:dyDescent="0.25">
      <c r="A217" s="437"/>
      <c r="B217" s="194" t="s">
        <v>201</v>
      </c>
      <c r="C217" s="445"/>
      <c r="D217" s="424"/>
      <c r="E217" s="154"/>
      <c r="F217" s="154"/>
      <c r="G217" s="154"/>
      <c r="H217" s="195">
        <v>72885.237288135584</v>
      </c>
    </row>
    <row r="218" spans="1:8" ht="31.5" hidden="1" customHeight="1" outlineLevel="1" x14ac:dyDescent="0.25">
      <c r="A218" s="437"/>
      <c r="B218" s="198" t="s">
        <v>202</v>
      </c>
      <c r="C218" s="445"/>
      <c r="D218" s="424"/>
      <c r="E218" s="154"/>
      <c r="F218" s="154"/>
      <c r="G218" s="154"/>
      <c r="H218" s="195">
        <v>122825.625</v>
      </c>
    </row>
    <row r="219" spans="1:8" ht="31.5" hidden="1" customHeight="1" outlineLevel="1" x14ac:dyDescent="0.25">
      <c r="A219" s="437"/>
      <c r="B219" s="194" t="s">
        <v>203</v>
      </c>
      <c r="C219" s="445"/>
      <c r="D219" s="424"/>
      <c r="E219" s="154"/>
      <c r="F219" s="154"/>
      <c r="G219" s="154"/>
      <c r="H219" s="195">
        <v>102852.037</v>
      </c>
    </row>
    <row r="220" spans="1:8" ht="15.75" collapsed="1" x14ac:dyDescent="0.25">
      <c r="A220" s="437"/>
      <c r="B220" s="194" t="s">
        <v>204</v>
      </c>
      <c r="C220" s="445"/>
      <c r="D220" s="424"/>
      <c r="E220" s="154"/>
      <c r="F220" s="154"/>
      <c r="G220" s="154"/>
      <c r="H220" s="192">
        <v>50175.421593332037</v>
      </c>
    </row>
    <row r="221" spans="1:8" ht="15.75" x14ac:dyDescent="0.25">
      <c r="A221" s="437"/>
      <c r="B221" s="194" t="s">
        <v>205</v>
      </c>
      <c r="C221" s="445"/>
      <c r="D221" s="424"/>
      <c r="E221" s="154"/>
      <c r="F221" s="154"/>
      <c r="G221" s="154"/>
      <c r="H221" s="192">
        <v>97216.08</v>
      </c>
    </row>
    <row r="222" spans="1:8" ht="15.75" x14ac:dyDescent="0.25">
      <c r="A222" s="437"/>
      <c r="B222" s="194" t="s">
        <v>206</v>
      </c>
      <c r="C222" s="445"/>
      <c r="D222" s="424"/>
      <c r="E222" s="154"/>
      <c r="F222" s="154"/>
      <c r="G222" s="154"/>
      <c r="H222" s="192">
        <v>49822.355000000003</v>
      </c>
    </row>
    <row r="223" spans="1:8" ht="15.75" x14ac:dyDescent="0.25">
      <c r="A223" s="437"/>
      <c r="B223" s="194" t="s">
        <v>207</v>
      </c>
      <c r="C223" s="445"/>
      <c r="D223" s="424"/>
      <c r="E223" s="154"/>
      <c r="F223" s="154"/>
      <c r="G223" s="154"/>
      <c r="H223" s="192">
        <v>53783.425000000003</v>
      </c>
    </row>
    <row r="224" spans="1:8" ht="15.75" x14ac:dyDescent="0.25">
      <c r="A224" s="437"/>
      <c r="B224" s="194" t="s">
        <v>208</v>
      </c>
      <c r="C224" s="445"/>
      <c r="D224" s="424"/>
      <c r="E224" s="154"/>
      <c r="F224" s="154"/>
      <c r="G224" s="154"/>
      <c r="H224" s="192">
        <v>73794.845000000001</v>
      </c>
    </row>
    <row r="225" spans="1:8" ht="15.75" x14ac:dyDescent="0.25">
      <c r="A225" s="437"/>
      <c r="B225" s="194" t="s">
        <v>209</v>
      </c>
      <c r="C225" s="445"/>
      <c r="D225" s="424"/>
      <c r="E225" s="154"/>
      <c r="F225" s="154"/>
      <c r="G225" s="154"/>
      <c r="H225" s="192">
        <v>88768.934999999998</v>
      </c>
    </row>
    <row r="226" spans="1:8" ht="15.75" x14ac:dyDescent="0.25">
      <c r="A226" s="437"/>
      <c r="B226" s="194" t="s">
        <v>210</v>
      </c>
      <c r="C226" s="445"/>
      <c r="D226" s="424"/>
      <c r="E226" s="154"/>
      <c r="F226" s="154"/>
      <c r="G226" s="154"/>
      <c r="H226" s="192">
        <v>98384.320000000007</v>
      </c>
    </row>
    <row r="227" spans="1:8" ht="15.75" x14ac:dyDescent="0.25">
      <c r="A227" s="437"/>
      <c r="B227" s="194" t="s">
        <v>211</v>
      </c>
      <c r="C227" s="445"/>
      <c r="D227" s="424"/>
      <c r="E227" s="154"/>
      <c r="F227" s="154"/>
      <c r="G227" s="154"/>
      <c r="H227" s="192">
        <v>132087.495</v>
      </c>
    </row>
    <row r="228" spans="1:8" ht="15.75" x14ac:dyDescent="0.25">
      <c r="A228" s="437"/>
      <c r="B228" s="199" t="s">
        <v>212</v>
      </c>
      <c r="C228" s="445"/>
      <c r="D228" s="424"/>
      <c r="E228" s="154"/>
      <c r="F228" s="154"/>
      <c r="G228" s="154"/>
      <c r="H228" s="192">
        <v>104179.31499060128</v>
      </c>
    </row>
    <row r="229" spans="1:8" ht="15.75" hidden="1" customHeight="1" outlineLevel="1" x14ac:dyDescent="0.25">
      <c r="A229" s="437"/>
      <c r="B229" s="199" t="s">
        <v>213</v>
      </c>
      <c r="C229" s="445"/>
      <c r="D229" s="424"/>
      <c r="E229" s="154"/>
      <c r="F229" s="154"/>
      <c r="G229" s="154"/>
      <c r="H229" s="195">
        <v>235835.625</v>
      </c>
    </row>
    <row r="230" spans="1:8" ht="60" collapsed="1" x14ac:dyDescent="0.25">
      <c r="A230" s="437"/>
      <c r="B230" s="140" t="s">
        <v>214</v>
      </c>
      <c r="C230" s="445"/>
      <c r="D230" s="424"/>
      <c r="E230" s="154"/>
      <c r="F230" s="154"/>
      <c r="G230" s="154"/>
      <c r="H230" s="193" t="s">
        <v>215</v>
      </c>
    </row>
    <row r="231" spans="1:8" ht="31.5" hidden="1" customHeight="1" outlineLevel="1" x14ac:dyDescent="0.25">
      <c r="A231" s="437"/>
      <c r="B231" s="194" t="s">
        <v>192</v>
      </c>
      <c r="C231" s="445"/>
      <c r="D231" s="424"/>
      <c r="E231" s="154"/>
      <c r="F231" s="154"/>
      <c r="G231" s="154"/>
      <c r="H231" s="195">
        <v>120658.71428571428</v>
      </c>
    </row>
    <row r="232" spans="1:8" ht="15.75" hidden="1" customHeight="1" outlineLevel="1" x14ac:dyDescent="0.25">
      <c r="A232" s="437"/>
      <c r="B232" s="196" t="s">
        <v>193</v>
      </c>
      <c r="C232" s="445"/>
      <c r="D232" s="424"/>
      <c r="E232" s="154"/>
      <c r="F232" s="154"/>
      <c r="G232" s="154"/>
      <c r="H232" s="195">
        <v>179584.21407501053</v>
      </c>
    </row>
    <row r="233" spans="1:8" ht="15.75" hidden="1" customHeight="1" outlineLevel="1" x14ac:dyDescent="0.25">
      <c r="A233" s="437"/>
      <c r="B233" s="196" t="s">
        <v>194</v>
      </c>
      <c r="C233" s="445"/>
      <c r="D233" s="424"/>
      <c r="E233" s="154"/>
      <c r="F233" s="154"/>
      <c r="G233" s="154"/>
      <c r="H233" s="195">
        <v>185744.04761904763</v>
      </c>
    </row>
    <row r="234" spans="1:8" ht="15.75" hidden="1" customHeight="1" outlineLevel="1" x14ac:dyDescent="0.25">
      <c r="A234" s="437"/>
      <c r="B234" s="194" t="s">
        <v>195</v>
      </c>
      <c r="C234" s="445"/>
      <c r="D234" s="424"/>
      <c r="E234" s="154"/>
      <c r="F234" s="154"/>
      <c r="G234" s="154"/>
      <c r="H234" s="195">
        <v>127986.58</v>
      </c>
    </row>
    <row r="235" spans="1:8" ht="15.75" hidden="1" customHeight="1" outlineLevel="1" x14ac:dyDescent="0.25">
      <c r="A235" s="437"/>
      <c r="B235" s="194" t="s">
        <v>196</v>
      </c>
      <c r="C235" s="445"/>
      <c r="D235" s="424"/>
      <c r="E235" s="154"/>
      <c r="F235" s="154"/>
      <c r="G235" s="154"/>
      <c r="H235" s="195">
        <v>124324.54</v>
      </c>
    </row>
    <row r="236" spans="1:8" ht="15.75" hidden="1" customHeight="1" outlineLevel="1" x14ac:dyDescent="0.25">
      <c r="A236" s="437"/>
      <c r="B236" s="194" t="s">
        <v>197</v>
      </c>
      <c r="C236" s="445"/>
      <c r="D236" s="424"/>
      <c r="E236" s="154"/>
      <c r="F236" s="154"/>
      <c r="G236" s="154"/>
      <c r="H236" s="195">
        <v>130853.42</v>
      </c>
    </row>
    <row r="237" spans="1:8" ht="31.5" hidden="1" customHeight="1" outlineLevel="1" x14ac:dyDescent="0.25">
      <c r="A237" s="437"/>
      <c r="B237" s="194" t="s">
        <v>198</v>
      </c>
      <c r="C237" s="445"/>
      <c r="D237" s="424"/>
      <c r="E237" s="154"/>
      <c r="F237" s="154"/>
      <c r="G237" s="154"/>
      <c r="H237" s="195">
        <v>169808.14</v>
      </c>
    </row>
    <row r="238" spans="1:8" ht="15.75" hidden="1" customHeight="1" outlineLevel="1" x14ac:dyDescent="0.25">
      <c r="A238" s="437"/>
      <c r="B238" s="197" t="s">
        <v>199</v>
      </c>
      <c r="C238" s="445"/>
      <c r="D238" s="424"/>
      <c r="E238" s="154"/>
      <c r="F238" s="154"/>
      <c r="G238" s="154"/>
      <c r="H238" s="195">
        <v>84099.999999999985</v>
      </c>
    </row>
    <row r="239" spans="1:8" ht="15.75" hidden="1" customHeight="1" outlineLevel="1" x14ac:dyDescent="0.25">
      <c r="A239" s="437"/>
      <c r="B239" s="194" t="s">
        <v>200</v>
      </c>
      <c r="C239" s="445"/>
      <c r="D239" s="424"/>
      <c r="E239" s="154"/>
      <c r="F239" s="154"/>
      <c r="G239" s="154"/>
      <c r="H239" s="195">
        <v>133942.85714285713</v>
      </c>
    </row>
    <row r="240" spans="1:8" ht="15.75" hidden="1" customHeight="1" outlineLevel="1" x14ac:dyDescent="0.25">
      <c r="A240" s="437"/>
      <c r="B240" s="194" t="s">
        <v>201</v>
      </c>
      <c r="C240" s="445"/>
      <c r="D240" s="424"/>
      <c r="E240" s="154"/>
      <c r="F240" s="154"/>
      <c r="G240" s="154"/>
      <c r="H240" s="195">
        <v>145770.47457627117</v>
      </c>
    </row>
    <row r="241" spans="1:8" ht="31.5" hidden="1" customHeight="1" outlineLevel="1" x14ac:dyDescent="0.25">
      <c r="A241" s="437"/>
      <c r="B241" s="198" t="s">
        <v>202</v>
      </c>
      <c r="C241" s="445"/>
      <c r="D241" s="424"/>
      <c r="E241" s="154"/>
      <c r="F241" s="154"/>
      <c r="G241" s="154"/>
      <c r="H241" s="195">
        <v>245651.25</v>
      </c>
    </row>
    <row r="242" spans="1:8" ht="31.5" hidden="1" customHeight="1" outlineLevel="1" x14ac:dyDescent="0.25">
      <c r="A242" s="437"/>
      <c r="B242" s="194" t="s">
        <v>203</v>
      </c>
      <c r="C242" s="445"/>
      <c r="D242" s="424"/>
      <c r="E242" s="154"/>
      <c r="F242" s="154"/>
      <c r="G242" s="154"/>
      <c r="H242" s="195">
        <v>205704.07399999999</v>
      </c>
    </row>
    <row r="243" spans="1:8" ht="15.75" collapsed="1" x14ac:dyDescent="0.25">
      <c r="A243" s="437"/>
      <c r="B243" s="194" t="s">
        <v>204</v>
      </c>
      <c r="C243" s="445"/>
      <c r="D243" s="424"/>
      <c r="E243" s="154"/>
      <c r="F243" s="154"/>
      <c r="G243" s="154"/>
      <c r="H243" s="192">
        <v>100350.84318666407</v>
      </c>
    </row>
    <row r="244" spans="1:8" ht="15.75" x14ac:dyDescent="0.25">
      <c r="A244" s="437"/>
      <c r="B244" s="194" t="s">
        <v>205</v>
      </c>
      <c r="C244" s="445"/>
      <c r="D244" s="424"/>
      <c r="E244" s="154"/>
      <c r="F244" s="154"/>
      <c r="G244" s="154"/>
      <c r="H244" s="192">
        <v>194432.16</v>
      </c>
    </row>
    <row r="245" spans="1:8" ht="15.75" x14ac:dyDescent="0.25">
      <c r="A245" s="437"/>
      <c r="B245" s="194" t="s">
        <v>206</v>
      </c>
      <c r="C245" s="445"/>
      <c r="D245" s="424"/>
      <c r="E245" s="154"/>
      <c r="F245" s="154"/>
      <c r="G245" s="154"/>
      <c r="H245" s="192">
        <v>99644.71</v>
      </c>
    </row>
    <row r="246" spans="1:8" ht="15.75" x14ac:dyDescent="0.25">
      <c r="A246" s="437"/>
      <c r="B246" s="194" t="s">
        <v>207</v>
      </c>
      <c r="C246" s="445"/>
      <c r="D246" s="424"/>
      <c r="E246" s="154"/>
      <c r="F246" s="154"/>
      <c r="G246" s="154"/>
      <c r="H246" s="192">
        <v>107566.85</v>
      </c>
    </row>
    <row r="247" spans="1:8" ht="15.75" x14ac:dyDescent="0.25">
      <c r="A247" s="437"/>
      <c r="B247" s="194" t="s">
        <v>208</v>
      </c>
      <c r="C247" s="445"/>
      <c r="D247" s="424"/>
      <c r="E247" s="154"/>
      <c r="F247" s="154"/>
      <c r="G247" s="154"/>
      <c r="H247" s="192">
        <v>147589.69</v>
      </c>
    </row>
    <row r="248" spans="1:8" ht="15.75" x14ac:dyDescent="0.25">
      <c r="A248" s="437"/>
      <c r="B248" s="194" t="s">
        <v>209</v>
      </c>
      <c r="C248" s="445"/>
      <c r="D248" s="424"/>
      <c r="E248" s="154"/>
      <c r="F248" s="154"/>
      <c r="G248" s="154"/>
      <c r="H248" s="192">
        <v>177537.87</v>
      </c>
    </row>
    <row r="249" spans="1:8" ht="15.75" x14ac:dyDescent="0.25">
      <c r="A249" s="437"/>
      <c r="B249" s="194" t="s">
        <v>210</v>
      </c>
      <c r="C249" s="445"/>
      <c r="D249" s="424"/>
      <c r="E249" s="154"/>
      <c r="F249" s="154"/>
      <c r="G249" s="154"/>
      <c r="H249" s="192">
        <v>196768.64000000001</v>
      </c>
    </row>
    <row r="250" spans="1:8" ht="15.75" x14ac:dyDescent="0.25">
      <c r="A250" s="437"/>
      <c r="B250" s="194" t="s">
        <v>211</v>
      </c>
      <c r="C250" s="445"/>
      <c r="D250" s="424"/>
      <c r="E250" s="154"/>
      <c r="F250" s="154"/>
      <c r="G250" s="154"/>
      <c r="H250" s="192">
        <v>264174.99</v>
      </c>
    </row>
    <row r="251" spans="1:8" ht="15.75" x14ac:dyDescent="0.25">
      <c r="A251" s="437"/>
      <c r="B251" s="199" t="s">
        <v>212</v>
      </c>
      <c r="C251" s="445"/>
      <c r="D251" s="424"/>
      <c r="E251" s="154"/>
      <c r="F251" s="154"/>
      <c r="G251" s="154"/>
      <c r="H251" s="192">
        <v>208358.62998120257</v>
      </c>
    </row>
    <row r="252" spans="1:8" ht="15.75" hidden="1" customHeight="1" outlineLevel="1" x14ac:dyDescent="0.25">
      <c r="A252" s="437"/>
      <c r="B252" s="199" t="s">
        <v>213</v>
      </c>
      <c r="C252" s="445"/>
      <c r="D252" s="424"/>
      <c r="E252" s="154"/>
      <c r="F252" s="154"/>
      <c r="G252" s="154"/>
      <c r="H252" s="195">
        <v>471671.25</v>
      </c>
    </row>
    <row r="253" spans="1:8" ht="45" collapsed="1" x14ac:dyDescent="0.25">
      <c r="A253" s="437"/>
      <c r="B253" s="191" t="s">
        <v>216</v>
      </c>
      <c r="C253" s="445"/>
      <c r="D253" s="424" t="s">
        <v>8</v>
      </c>
      <c r="E253" s="424"/>
      <c r="F253" s="424"/>
      <c r="G253" s="424"/>
      <c r="H253" s="136"/>
    </row>
    <row r="254" spans="1:8" x14ac:dyDescent="0.25">
      <c r="A254" s="437"/>
      <c r="B254" s="143" t="s">
        <v>13</v>
      </c>
      <c r="C254" s="445"/>
      <c r="D254" s="424"/>
      <c r="E254" s="154"/>
      <c r="F254" s="154"/>
      <c r="G254" s="154"/>
      <c r="H254" s="154"/>
    </row>
    <row r="255" spans="1:8" x14ac:dyDescent="0.25">
      <c r="A255" s="437"/>
      <c r="B255" s="143" t="s">
        <v>185</v>
      </c>
      <c r="C255" s="445"/>
      <c r="D255" s="424"/>
      <c r="E255" s="154"/>
      <c r="F255" s="154"/>
      <c r="G255" s="154"/>
      <c r="H255" s="205"/>
    </row>
    <row r="256" spans="1:8" x14ac:dyDescent="0.25">
      <c r="A256" s="437"/>
      <c r="B256" s="143" t="s">
        <v>186</v>
      </c>
      <c r="C256" s="445"/>
      <c r="D256" s="424"/>
      <c r="E256" s="154"/>
      <c r="F256" s="154"/>
      <c r="G256" s="154"/>
      <c r="H256" s="205"/>
    </row>
    <row r="257" spans="1:8" x14ac:dyDescent="0.25">
      <c r="A257" s="437"/>
      <c r="B257" s="143" t="s">
        <v>187</v>
      </c>
      <c r="C257" s="445"/>
      <c r="D257" s="424"/>
      <c r="E257" s="154"/>
      <c r="F257" s="154"/>
      <c r="G257" s="154"/>
      <c r="H257" s="205"/>
    </row>
    <row r="258" spans="1:8" x14ac:dyDescent="0.25">
      <c r="A258" s="437"/>
      <c r="B258" s="143" t="s">
        <v>217</v>
      </c>
      <c r="C258" s="445"/>
      <c r="D258" s="424"/>
      <c r="E258" s="154"/>
      <c r="F258" s="154"/>
      <c r="G258" s="154"/>
      <c r="H258" s="205"/>
    </row>
    <row r="259" spans="1:8" x14ac:dyDescent="0.25">
      <c r="A259" s="437"/>
      <c r="B259" s="143" t="s">
        <v>218</v>
      </c>
      <c r="C259" s="445"/>
      <c r="D259" s="424"/>
      <c r="E259" s="154"/>
      <c r="F259" s="154"/>
      <c r="G259" s="154"/>
      <c r="H259" s="205"/>
    </row>
    <row r="260" spans="1:8" ht="30" x14ac:dyDescent="0.25">
      <c r="A260" s="437"/>
      <c r="B260" s="191" t="s">
        <v>219</v>
      </c>
      <c r="C260" s="445"/>
      <c r="D260" s="424" t="s">
        <v>7</v>
      </c>
      <c r="E260" s="145"/>
      <c r="F260" s="145"/>
      <c r="G260" s="145"/>
      <c r="H260" s="136"/>
    </row>
    <row r="261" spans="1:8" x14ac:dyDescent="0.25">
      <c r="A261" s="437"/>
      <c r="B261" s="137" t="s">
        <v>13</v>
      </c>
      <c r="C261" s="445"/>
      <c r="D261" s="424"/>
      <c r="E261" s="145"/>
      <c r="F261" s="145"/>
      <c r="G261" s="145"/>
      <c r="H261" s="136"/>
    </row>
    <row r="262" spans="1:8" ht="60" x14ac:dyDescent="0.25">
      <c r="A262" s="437"/>
      <c r="B262" s="202" t="s">
        <v>185</v>
      </c>
      <c r="C262" s="445"/>
      <c r="D262" s="424"/>
      <c r="E262" s="145"/>
      <c r="F262" s="145"/>
      <c r="G262" s="203"/>
      <c r="H262" s="193" t="s">
        <v>191</v>
      </c>
    </row>
    <row r="263" spans="1:8" x14ac:dyDescent="0.25">
      <c r="A263" s="437"/>
      <c r="B263" s="137" t="s">
        <v>175</v>
      </c>
      <c r="C263" s="445"/>
      <c r="D263" s="424"/>
      <c r="E263" s="145"/>
      <c r="F263" s="145"/>
      <c r="G263" s="203"/>
      <c r="H263" s="192">
        <v>1000.6147335334159</v>
      </c>
    </row>
    <row r="264" spans="1:8" x14ac:dyDescent="0.25">
      <c r="A264" s="437"/>
      <c r="B264" s="155" t="s">
        <v>174</v>
      </c>
      <c r="C264" s="445"/>
      <c r="D264" s="424"/>
      <c r="E264" s="145"/>
      <c r="F264" s="145"/>
      <c r="G264" s="203"/>
      <c r="H264" s="192">
        <v>3350.2631578947367</v>
      </c>
    </row>
    <row r="265" spans="1:8" x14ac:dyDescent="0.25">
      <c r="A265" s="437"/>
      <c r="B265" s="155" t="s">
        <v>176</v>
      </c>
      <c r="C265" s="445"/>
      <c r="D265" s="424"/>
      <c r="E265" s="145"/>
      <c r="F265" s="145"/>
      <c r="G265" s="203"/>
      <c r="H265" s="192">
        <v>6927.3809523809523</v>
      </c>
    </row>
    <row r="266" spans="1:8" x14ac:dyDescent="0.25">
      <c r="A266" s="437"/>
      <c r="B266" s="155" t="s">
        <v>177</v>
      </c>
      <c r="C266" s="445"/>
      <c r="D266" s="424"/>
      <c r="E266" s="145"/>
      <c r="F266" s="145"/>
      <c r="G266" s="203"/>
      <c r="H266" s="192">
        <v>3326.4915942028983</v>
      </c>
    </row>
    <row r="267" spans="1:8" ht="60" x14ac:dyDescent="0.25">
      <c r="A267" s="437"/>
      <c r="B267" s="202" t="s">
        <v>186</v>
      </c>
      <c r="C267" s="445"/>
      <c r="D267" s="424"/>
      <c r="E267" s="145"/>
      <c r="F267" s="145"/>
      <c r="G267" s="203"/>
      <c r="H267" s="193" t="s">
        <v>191</v>
      </c>
    </row>
    <row r="268" spans="1:8" x14ac:dyDescent="0.25">
      <c r="A268" s="437"/>
      <c r="B268" s="137" t="s">
        <v>174</v>
      </c>
      <c r="C268" s="445"/>
      <c r="D268" s="424"/>
      <c r="E268" s="145"/>
      <c r="F268" s="145"/>
      <c r="G268" s="203"/>
      <c r="H268" s="192">
        <v>1969.3941285001085</v>
      </c>
    </row>
    <row r="269" spans="1:8" x14ac:dyDescent="0.25">
      <c r="A269" s="437"/>
      <c r="B269" s="137" t="s">
        <v>182</v>
      </c>
      <c r="C269" s="445"/>
      <c r="D269" s="424"/>
      <c r="E269" s="145"/>
      <c r="F269" s="145"/>
      <c r="G269" s="203"/>
      <c r="H269" s="192">
        <f>H196</f>
        <v>775.07</v>
      </c>
    </row>
    <row r="270" spans="1:8" x14ac:dyDescent="0.25">
      <c r="A270" s="437"/>
      <c r="B270" s="155" t="s">
        <v>177</v>
      </c>
      <c r="C270" s="445"/>
      <c r="D270" s="424"/>
      <c r="E270" s="145"/>
      <c r="F270" s="145"/>
      <c r="G270" s="203"/>
      <c r="H270" s="192">
        <v>1425.75</v>
      </c>
    </row>
    <row r="271" spans="1:8" ht="75" x14ac:dyDescent="0.25">
      <c r="A271" s="437"/>
      <c r="B271" s="191" t="s">
        <v>221</v>
      </c>
      <c r="C271" s="445" t="s">
        <v>37</v>
      </c>
      <c r="D271" s="170"/>
      <c r="E271" s="159"/>
      <c r="F271" s="159"/>
      <c r="G271" s="159"/>
      <c r="H271" s="207"/>
    </row>
    <row r="272" spans="1:8" x14ac:dyDescent="0.25">
      <c r="A272" s="437"/>
      <c r="B272" s="143" t="s">
        <v>13</v>
      </c>
      <c r="C272" s="445"/>
      <c r="D272" s="170"/>
      <c r="E272" s="159"/>
      <c r="F272" s="159"/>
      <c r="G272" s="159"/>
      <c r="H272" s="207"/>
    </row>
    <row r="273" spans="1:8" x14ac:dyDescent="0.25">
      <c r="A273" s="437"/>
      <c r="B273" s="143" t="s">
        <v>185</v>
      </c>
      <c r="C273" s="445"/>
      <c r="D273" s="170"/>
      <c r="E273" s="159"/>
      <c r="F273" s="159"/>
      <c r="G273" s="159"/>
      <c r="H273" s="126"/>
    </row>
    <row r="274" spans="1:8" x14ac:dyDescent="0.25">
      <c r="A274" s="437"/>
      <c r="B274" s="143" t="s">
        <v>186</v>
      </c>
      <c r="C274" s="445"/>
      <c r="D274" s="170"/>
      <c r="E274" s="159"/>
      <c r="F274" s="159"/>
      <c r="G274" s="159"/>
      <c r="H274" s="126"/>
    </row>
    <row r="275" spans="1:8" x14ac:dyDescent="0.25">
      <c r="A275" s="437"/>
      <c r="B275" s="143" t="s">
        <v>187</v>
      </c>
      <c r="C275" s="445"/>
      <c r="D275" s="170"/>
      <c r="E275" s="159"/>
      <c r="F275" s="159"/>
      <c r="G275" s="159"/>
      <c r="H275" s="193"/>
    </row>
    <row r="276" spans="1:8" x14ac:dyDescent="0.25">
      <c r="A276" s="437"/>
      <c r="B276" s="143" t="s">
        <v>188</v>
      </c>
      <c r="C276" s="445"/>
      <c r="D276" s="170"/>
      <c r="E276" s="159"/>
      <c r="F276" s="159"/>
      <c r="G276" s="208"/>
      <c r="H276" s="354">
        <f>H113</f>
        <v>18.659234023735017</v>
      </c>
    </row>
    <row r="277" spans="1:8" ht="45" x14ac:dyDescent="0.25">
      <c r="A277" s="437"/>
      <c r="B277" s="191" t="s">
        <v>189</v>
      </c>
      <c r="C277" s="445"/>
      <c r="D277" s="170"/>
      <c r="E277" s="159"/>
      <c r="F277" s="159"/>
      <c r="G277" s="209"/>
      <c r="H277" s="207"/>
    </row>
    <row r="278" spans="1:8" x14ac:dyDescent="0.25">
      <c r="A278" s="437"/>
      <c r="B278" s="143" t="s">
        <v>13</v>
      </c>
      <c r="C278" s="445"/>
      <c r="D278" s="170"/>
      <c r="E278" s="159"/>
      <c r="F278" s="159"/>
      <c r="G278" s="209"/>
      <c r="H278" s="207"/>
    </row>
    <row r="279" spans="1:8" x14ac:dyDescent="0.25">
      <c r="A279" s="437"/>
      <c r="B279" s="143" t="s">
        <v>185</v>
      </c>
      <c r="C279" s="445"/>
      <c r="D279" s="170"/>
      <c r="E279" s="159"/>
      <c r="F279" s="159"/>
      <c r="G279" s="209"/>
      <c r="H279" s="207"/>
    </row>
    <row r="280" spans="1:8" ht="60" x14ac:dyDescent="0.25">
      <c r="A280" s="437"/>
      <c r="B280" s="143" t="s">
        <v>186</v>
      </c>
      <c r="C280" s="445"/>
      <c r="D280" s="170"/>
      <c r="E280" s="159"/>
      <c r="F280" s="159"/>
      <c r="G280" s="210"/>
      <c r="H280" s="126" t="s">
        <v>191</v>
      </c>
    </row>
    <row r="281" spans="1:8" ht="15.75" x14ac:dyDescent="0.25">
      <c r="A281" s="437"/>
      <c r="B281" s="199" t="s">
        <v>213</v>
      </c>
      <c r="C281" s="445"/>
      <c r="D281" s="170"/>
      <c r="E281" s="154"/>
      <c r="F281" s="154"/>
      <c r="G281" s="154"/>
      <c r="H281" s="192">
        <v>235835.625</v>
      </c>
    </row>
    <row r="282" spans="1:8" ht="60" x14ac:dyDescent="0.25">
      <c r="A282" s="437"/>
      <c r="B282" s="143" t="s">
        <v>222</v>
      </c>
      <c r="C282" s="445"/>
      <c r="D282" s="170"/>
      <c r="E282" s="159"/>
      <c r="F282" s="159"/>
      <c r="G282" s="210"/>
      <c r="H282" s="193" t="s">
        <v>215</v>
      </c>
    </row>
    <row r="283" spans="1:8" ht="15.75" x14ac:dyDescent="0.25">
      <c r="A283" s="437"/>
      <c r="B283" s="199" t="s">
        <v>213</v>
      </c>
      <c r="C283" s="445"/>
      <c r="D283" s="170"/>
      <c r="E283" s="154"/>
      <c r="F283" s="154"/>
      <c r="G283" s="154"/>
      <c r="H283" s="192">
        <v>471671.25</v>
      </c>
    </row>
    <row r="284" spans="1:8" ht="45" x14ac:dyDescent="0.25">
      <c r="A284" s="437"/>
      <c r="B284" s="191" t="s">
        <v>216</v>
      </c>
      <c r="C284" s="445"/>
      <c r="D284" s="170"/>
      <c r="E284" s="159"/>
      <c r="F284" s="159"/>
      <c r="G284" s="159"/>
      <c r="H284" s="207"/>
    </row>
    <row r="285" spans="1:8" x14ac:dyDescent="0.25">
      <c r="A285" s="437"/>
      <c r="B285" s="143" t="s">
        <v>13</v>
      </c>
      <c r="C285" s="445"/>
      <c r="D285" s="170"/>
      <c r="E285" s="159"/>
      <c r="F285" s="159"/>
      <c r="G285" s="159"/>
      <c r="H285" s="207"/>
    </row>
    <row r="286" spans="1:8" x14ac:dyDescent="0.25">
      <c r="A286" s="437"/>
      <c r="B286" s="143" t="s">
        <v>223</v>
      </c>
      <c r="C286" s="445"/>
      <c r="D286" s="170"/>
      <c r="E286" s="159"/>
      <c r="F286" s="159"/>
      <c r="G286" s="159"/>
      <c r="H286" s="207"/>
    </row>
    <row r="287" spans="1:8" ht="30" x14ac:dyDescent="0.25">
      <c r="A287" s="437"/>
      <c r="B287" s="191" t="s">
        <v>219</v>
      </c>
      <c r="C287" s="445"/>
      <c r="D287" s="170"/>
      <c r="E287" s="159"/>
      <c r="F287" s="159"/>
      <c r="G287" s="159"/>
      <c r="H287" s="207"/>
    </row>
    <row r="288" spans="1:8" x14ac:dyDescent="0.25">
      <c r="A288" s="437"/>
      <c r="B288" s="137" t="s">
        <v>13</v>
      </c>
      <c r="C288" s="445"/>
      <c r="D288" s="170"/>
      <c r="E288" s="159"/>
      <c r="F288" s="159"/>
      <c r="G288" s="159"/>
      <c r="H288" s="207"/>
    </row>
    <row r="289" spans="1:8" x14ac:dyDescent="0.25">
      <c r="A289" s="437"/>
      <c r="B289" s="137" t="s">
        <v>224</v>
      </c>
      <c r="C289" s="445"/>
      <c r="D289" s="170"/>
      <c r="E289" s="159"/>
      <c r="F289" s="159"/>
      <c r="G289" s="159"/>
      <c r="H289" s="207"/>
    </row>
    <row r="290" spans="1:8" ht="75" x14ac:dyDescent="0.25">
      <c r="A290" s="437"/>
      <c r="B290" s="191" t="s">
        <v>221</v>
      </c>
      <c r="C290" s="445" t="s">
        <v>39</v>
      </c>
      <c r="D290" s="154" t="s">
        <v>134</v>
      </c>
      <c r="E290" s="424"/>
      <c r="F290" s="424"/>
      <c r="G290" s="424"/>
      <c r="H290" s="152"/>
    </row>
    <row r="291" spans="1:8" x14ac:dyDescent="0.25">
      <c r="A291" s="437"/>
      <c r="B291" s="143" t="s">
        <v>13</v>
      </c>
      <c r="C291" s="445"/>
      <c r="D291" s="154"/>
      <c r="E291" s="211"/>
      <c r="F291" s="211"/>
      <c r="G291" s="99"/>
      <c r="H291" s="152"/>
    </row>
    <row r="292" spans="1:8" x14ac:dyDescent="0.25">
      <c r="A292" s="437"/>
      <c r="B292" s="143" t="s">
        <v>185</v>
      </c>
      <c r="C292" s="445"/>
      <c r="D292" s="154"/>
      <c r="E292" s="211"/>
      <c r="F292" s="211"/>
      <c r="G292" s="204"/>
      <c r="H292" s="200"/>
    </row>
    <row r="293" spans="1:8" x14ac:dyDescent="0.25">
      <c r="A293" s="437"/>
      <c r="B293" s="143" t="s">
        <v>186</v>
      </c>
      <c r="C293" s="445"/>
      <c r="D293" s="154"/>
      <c r="E293" s="211"/>
      <c r="F293" s="211"/>
      <c r="G293" s="204"/>
      <c r="H293" s="152"/>
    </row>
    <row r="294" spans="1:8" x14ac:dyDescent="0.25">
      <c r="A294" s="437"/>
      <c r="B294" s="143" t="s">
        <v>187</v>
      </c>
      <c r="C294" s="445"/>
      <c r="D294" s="154"/>
      <c r="E294" s="211"/>
      <c r="F294" s="211"/>
      <c r="G294" s="204"/>
      <c r="H294" s="152"/>
    </row>
    <row r="295" spans="1:8" x14ac:dyDescent="0.25">
      <c r="A295" s="437"/>
      <c r="B295" s="143" t="s">
        <v>188</v>
      </c>
      <c r="C295" s="445"/>
      <c r="D295" s="154"/>
      <c r="E295" s="211"/>
      <c r="F295" s="211"/>
      <c r="G295" s="204"/>
      <c r="H295" s="152"/>
    </row>
    <row r="296" spans="1:8" ht="45" x14ac:dyDescent="0.25">
      <c r="A296" s="437"/>
      <c r="B296" s="191" t="s">
        <v>189</v>
      </c>
      <c r="C296" s="445"/>
      <c r="D296" s="424" t="s">
        <v>8</v>
      </c>
      <c r="E296" s="446"/>
      <c r="F296" s="447"/>
      <c r="G296" s="447"/>
      <c r="H296" s="212"/>
    </row>
    <row r="297" spans="1:8" x14ac:dyDescent="0.25">
      <c r="A297" s="437"/>
      <c r="B297" s="143" t="s">
        <v>13</v>
      </c>
      <c r="C297" s="445"/>
      <c r="D297" s="424"/>
      <c r="E297" s="211"/>
      <c r="F297" s="211"/>
      <c r="G297" s="206"/>
      <c r="H297" s="136"/>
    </row>
    <row r="298" spans="1:8" x14ac:dyDescent="0.25">
      <c r="A298" s="437"/>
      <c r="B298" s="143" t="s">
        <v>185</v>
      </c>
      <c r="C298" s="445"/>
      <c r="D298" s="424"/>
      <c r="E298" s="211"/>
      <c r="F298" s="211"/>
      <c r="G298" s="206"/>
      <c r="H298" s="136"/>
    </row>
    <row r="299" spans="1:8" x14ac:dyDescent="0.25">
      <c r="A299" s="437"/>
      <c r="B299" s="143" t="s">
        <v>186</v>
      </c>
      <c r="C299" s="445"/>
      <c r="D299" s="424"/>
      <c r="E299" s="211"/>
      <c r="F299" s="211"/>
      <c r="G299" s="206"/>
      <c r="H299" s="136"/>
    </row>
    <row r="300" spans="1:8" x14ac:dyDescent="0.25">
      <c r="A300" s="437"/>
      <c r="B300" s="143" t="s">
        <v>187</v>
      </c>
      <c r="C300" s="445"/>
      <c r="D300" s="424"/>
      <c r="E300" s="211"/>
      <c r="F300" s="211"/>
      <c r="G300" s="206"/>
      <c r="H300" s="136"/>
    </row>
    <row r="301" spans="1:8" x14ac:dyDescent="0.25">
      <c r="A301" s="437"/>
      <c r="B301" s="143" t="s">
        <v>217</v>
      </c>
      <c r="C301" s="445"/>
      <c r="D301" s="424"/>
      <c r="E301" s="211"/>
      <c r="F301" s="211"/>
      <c r="G301" s="206"/>
      <c r="H301" s="205"/>
    </row>
    <row r="302" spans="1:8" x14ac:dyDescent="0.25">
      <c r="A302" s="437"/>
      <c r="B302" s="143" t="s">
        <v>218</v>
      </c>
      <c r="C302" s="445"/>
      <c r="D302" s="424"/>
      <c r="E302" s="211"/>
      <c r="F302" s="211"/>
      <c r="G302" s="206"/>
      <c r="H302" s="205"/>
    </row>
    <row r="303" spans="1:8" ht="45" x14ac:dyDescent="0.25">
      <c r="A303" s="437"/>
      <c r="B303" s="191" t="s">
        <v>216</v>
      </c>
      <c r="C303" s="445"/>
      <c r="D303" s="424" t="s">
        <v>8</v>
      </c>
      <c r="E303" s="424"/>
      <c r="F303" s="424"/>
      <c r="G303" s="424"/>
      <c r="H303" s="136"/>
    </row>
    <row r="304" spans="1:8" x14ac:dyDescent="0.25">
      <c r="A304" s="437"/>
      <c r="B304" s="143" t="s">
        <v>13</v>
      </c>
      <c r="C304" s="445"/>
      <c r="D304" s="424"/>
      <c r="E304" s="154"/>
      <c r="F304" s="154"/>
      <c r="G304" s="154"/>
      <c r="H304" s="136"/>
    </row>
    <row r="305" spans="1:8" x14ac:dyDescent="0.25">
      <c r="A305" s="437"/>
      <c r="B305" s="143" t="s">
        <v>223</v>
      </c>
      <c r="C305" s="445"/>
      <c r="D305" s="424"/>
      <c r="E305" s="154"/>
      <c r="F305" s="154"/>
      <c r="G305" s="154"/>
      <c r="H305" s="136"/>
    </row>
    <row r="306" spans="1:8" ht="30" x14ac:dyDescent="0.25">
      <c r="A306" s="437"/>
      <c r="B306" s="191" t="s">
        <v>219</v>
      </c>
      <c r="C306" s="445"/>
      <c r="D306" s="424" t="s">
        <v>7</v>
      </c>
      <c r="E306" s="145"/>
      <c r="F306" s="145"/>
      <c r="G306" s="145"/>
      <c r="H306" s="136"/>
    </row>
    <row r="307" spans="1:8" x14ac:dyDescent="0.25">
      <c r="A307" s="438"/>
      <c r="B307" s="137" t="s">
        <v>13</v>
      </c>
      <c r="C307" s="445"/>
      <c r="D307" s="424"/>
      <c r="E307" s="145"/>
      <c r="F307" s="145"/>
      <c r="G307" s="145"/>
      <c r="H307" s="136"/>
    </row>
    <row r="308" spans="1:8" ht="15.75" x14ac:dyDescent="0.25">
      <c r="A308" s="178"/>
      <c r="B308" s="213"/>
      <c r="C308" s="214"/>
      <c r="D308" s="215"/>
      <c r="E308" s="215"/>
      <c r="F308" s="215"/>
      <c r="G308" s="215"/>
      <c r="H308" s="215"/>
    </row>
    <row r="309" spans="1:8" ht="15.75" x14ac:dyDescent="0.25">
      <c r="A309" s="122" t="s">
        <v>225</v>
      </c>
      <c r="B309" s="216"/>
      <c r="C309" s="216"/>
      <c r="D309" s="216"/>
      <c r="E309" s="216"/>
      <c r="F309" s="216"/>
      <c r="G309" s="216"/>
      <c r="H309" s="216"/>
    </row>
    <row r="310" spans="1:8" x14ac:dyDescent="0.25">
      <c r="A310" s="448" t="s">
        <v>167</v>
      </c>
      <c r="B310" s="448"/>
      <c r="C310" s="448"/>
      <c r="D310" s="448"/>
      <c r="E310" s="448"/>
      <c r="F310" s="448"/>
      <c r="G310" s="448"/>
      <c r="H310" s="448"/>
    </row>
    <row r="311" spans="1:8" ht="31.5" customHeight="1" x14ac:dyDescent="0.25">
      <c r="A311" s="448" t="s">
        <v>226</v>
      </c>
      <c r="B311" s="448"/>
      <c r="C311" s="448"/>
      <c r="D311" s="448"/>
      <c r="E311" s="448"/>
      <c r="F311" s="448"/>
      <c r="G311" s="448"/>
      <c r="H311" s="448"/>
    </row>
    <row r="312" spans="1:8" x14ac:dyDescent="0.25">
      <c r="A312" s="448" t="s">
        <v>227</v>
      </c>
      <c r="B312" s="448"/>
      <c r="C312" s="448"/>
      <c r="D312" s="448"/>
      <c r="E312" s="448"/>
      <c r="F312" s="448"/>
      <c r="G312" s="448"/>
      <c r="H312" s="448"/>
    </row>
    <row r="313" spans="1:8" x14ac:dyDescent="0.25">
      <c r="B313" s="122"/>
    </row>
    <row r="314" spans="1:8" x14ac:dyDescent="0.25">
      <c r="B314" s="122"/>
    </row>
  </sheetData>
  <mergeCells count="42">
    <mergeCell ref="A310:H310"/>
    <mergeCell ref="A311:H311"/>
    <mergeCell ref="A312:H312"/>
    <mergeCell ref="C271:C289"/>
    <mergeCell ref="C290:C307"/>
    <mergeCell ref="E290:G290"/>
    <mergeCell ref="D296:D302"/>
    <mergeCell ref="E296:G296"/>
    <mergeCell ref="D303:D305"/>
    <mergeCell ref="E303:G303"/>
    <mergeCell ref="D306:D307"/>
    <mergeCell ref="E180:G180"/>
    <mergeCell ref="D187:D198"/>
    <mergeCell ref="C199:C270"/>
    <mergeCell ref="E199:G199"/>
    <mergeCell ref="D205:D252"/>
    <mergeCell ref="E205:G205"/>
    <mergeCell ref="D253:D259"/>
    <mergeCell ref="E253:G253"/>
    <mergeCell ref="D260:D270"/>
    <mergeCell ref="A7:H7"/>
    <mergeCell ref="A9:A307"/>
    <mergeCell ref="C15:C26"/>
    <mergeCell ref="C31:C42"/>
    <mergeCell ref="C47:C58"/>
    <mergeCell ref="C62:C73"/>
    <mergeCell ref="C77:C88"/>
    <mergeCell ref="C89:C100"/>
    <mergeCell ref="C102:C112"/>
    <mergeCell ref="C113:C124"/>
    <mergeCell ref="B125:H125"/>
    <mergeCell ref="C126:C198"/>
    <mergeCell ref="E126:G126"/>
    <mergeCell ref="D132:D179"/>
    <mergeCell ref="E132:G132"/>
    <mergeCell ref="D180:D186"/>
    <mergeCell ref="G3:H3"/>
    <mergeCell ref="A4:A5"/>
    <mergeCell ref="B4:C4"/>
    <mergeCell ref="D4:D5"/>
    <mergeCell ref="E4:G4"/>
    <mergeCell ref="H4:H5"/>
  </mergeCells>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K232"/>
  <sheetViews>
    <sheetView view="pageBreakPreview" zoomScale="80" zoomScaleNormal="100" zoomScaleSheetLayoutView="80" workbookViewId="0">
      <pane ySplit="5" topLeftCell="A6" activePane="bottomLeft" state="frozen"/>
      <selection activeCell="B1" sqref="B1"/>
      <selection pane="bottomLeft" activeCell="B3" sqref="B3"/>
    </sheetView>
  </sheetViews>
  <sheetFormatPr defaultRowHeight="15" x14ac:dyDescent="0.25"/>
  <cols>
    <col min="1" max="1" width="27.28515625" style="219" customWidth="1"/>
    <col min="2" max="2" width="60" style="218" customWidth="1"/>
    <col min="3" max="3" width="19.140625" style="219" customWidth="1"/>
    <col min="4" max="4" width="16" style="219" customWidth="1"/>
    <col min="5" max="6" width="9.28515625" style="219" bestFit="1" customWidth="1"/>
    <col min="7" max="7" width="12" style="219" bestFit="1" customWidth="1"/>
    <col min="8" max="8" width="24.7109375" style="220" customWidth="1"/>
    <col min="9" max="9" width="23.85546875" style="219" customWidth="1"/>
    <col min="10" max="10" width="11" style="219" bestFit="1" customWidth="1"/>
    <col min="11" max="16384" width="9.140625" style="219"/>
  </cols>
  <sheetData>
    <row r="1" spans="1:9" ht="18.75" x14ac:dyDescent="0.3">
      <c r="A1" s="217" t="s">
        <v>228</v>
      </c>
    </row>
    <row r="2" spans="1:9" ht="20.25" customHeight="1" x14ac:dyDescent="0.3">
      <c r="C2" s="221"/>
      <c r="D2" s="221"/>
      <c r="E2" s="221"/>
      <c r="F2" s="221"/>
      <c r="G2" s="221"/>
      <c r="I2" s="322" t="s">
        <v>31</v>
      </c>
    </row>
    <row r="3" spans="1:9" ht="19.5" thickBot="1" x14ac:dyDescent="0.3">
      <c r="B3" s="222" t="s">
        <v>232</v>
      </c>
      <c r="C3" s="223"/>
      <c r="D3" s="223"/>
      <c r="E3" s="223"/>
      <c r="G3" s="224"/>
      <c r="H3" s="449" t="s">
        <v>229</v>
      </c>
      <c r="I3" s="449"/>
    </row>
    <row r="4" spans="1:9" ht="15" customHeight="1" x14ac:dyDescent="0.25">
      <c r="A4" s="450" t="s">
        <v>9</v>
      </c>
      <c r="B4" s="452" t="s">
        <v>0</v>
      </c>
      <c r="C4" s="452"/>
      <c r="D4" s="452" t="s">
        <v>10</v>
      </c>
      <c r="E4" s="452" t="s">
        <v>1</v>
      </c>
      <c r="F4" s="452"/>
      <c r="G4" s="452"/>
      <c r="H4" s="454" t="s">
        <v>230</v>
      </c>
      <c r="I4" s="456" t="s">
        <v>231</v>
      </c>
    </row>
    <row r="5" spans="1:9" ht="51" customHeight="1" x14ac:dyDescent="0.25">
      <c r="A5" s="451"/>
      <c r="B5" s="182" t="s">
        <v>2</v>
      </c>
      <c r="C5" s="182" t="s">
        <v>3</v>
      </c>
      <c r="D5" s="453"/>
      <c r="E5" s="182" t="s">
        <v>4</v>
      </c>
      <c r="F5" s="182" t="s">
        <v>5</v>
      </c>
      <c r="G5" s="182" t="s">
        <v>6</v>
      </c>
      <c r="H5" s="455"/>
      <c r="I5" s="457"/>
    </row>
    <row r="6" spans="1:9" s="229" customFormat="1" ht="16.5" thickBot="1" x14ac:dyDescent="0.3">
      <c r="A6" s="225">
        <v>1</v>
      </c>
      <c r="B6" s="226">
        <v>2</v>
      </c>
      <c r="C6" s="226">
        <v>3</v>
      </c>
      <c r="D6" s="226">
        <f>C6+1</f>
        <v>4</v>
      </c>
      <c r="E6" s="226">
        <f t="shared" ref="E6:H6" si="0">D6+1</f>
        <v>5</v>
      </c>
      <c r="F6" s="226">
        <f t="shared" si="0"/>
        <v>6</v>
      </c>
      <c r="G6" s="226">
        <f t="shared" si="0"/>
        <v>7</v>
      </c>
      <c r="H6" s="227">
        <f t="shared" si="0"/>
        <v>8</v>
      </c>
      <c r="I6" s="228">
        <v>9</v>
      </c>
    </row>
    <row r="7" spans="1:9" x14ac:dyDescent="0.25">
      <c r="A7" s="458" t="s">
        <v>232</v>
      </c>
      <c r="B7" s="459"/>
      <c r="C7" s="459"/>
      <c r="D7" s="459"/>
      <c r="E7" s="459"/>
      <c r="F7" s="459"/>
      <c r="G7" s="459"/>
      <c r="H7" s="460"/>
      <c r="I7" s="230"/>
    </row>
    <row r="8" spans="1:9" ht="12.75" customHeight="1" x14ac:dyDescent="0.25">
      <c r="A8" s="231"/>
      <c r="B8" s="232"/>
      <c r="C8" s="232"/>
      <c r="D8" s="232"/>
      <c r="E8" s="232"/>
      <c r="F8" s="232"/>
      <c r="G8" s="232"/>
      <c r="H8" s="233"/>
      <c r="I8" s="234"/>
    </row>
    <row r="9" spans="1:9" ht="30" customHeight="1" x14ac:dyDescent="0.25">
      <c r="A9" s="461" t="s">
        <v>286</v>
      </c>
      <c r="B9" s="235" t="s">
        <v>14</v>
      </c>
      <c r="C9" s="236"/>
      <c r="D9" s="182"/>
      <c r="E9" s="236"/>
      <c r="F9" s="236"/>
      <c r="G9" s="236"/>
      <c r="H9" s="237"/>
      <c r="I9" s="238"/>
    </row>
    <row r="10" spans="1:9" x14ac:dyDescent="0.25">
      <c r="A10" s="462"/>
      <c r="B10" s="239" t="s">
        <v>15</v>
      </c>
      <c r="C10" s="236"/>
      <c r="D10" s="182"/>
      <c r="E10" s="236"/>
      <c r="F10" s="236"/>
      <c r="G10" s="236"/>
      <c r="H10" s="237"/>
      <c r="I10" s="238"/>
    </row>
    <row r="11" spans="1:9" ht="20.25" customHeight="1" x14ac:dyDescent="0.25">
      <c r="A11" s="462"/>
      <c r="B11" s="239" t="s">
        <v>16</v>
      </c>
      <c r="C11" s="240"/>
      <c r="D11" s="240"/>
      <c r="E11" s="240"/>
      <c r="F11" s="240"/>
      <c r="G11" s="240"/>
      <c r="H11" s="241"/>
      <c r="I11" s="238"/>
    </row>
    <row r="12" spans="1:9" ht="17.25" customHeight="1" x14ac:dyDescent="0.25">
      <c r="A12" s="462"/>
      <c r="B12" s="239" t="s">
        <v>17</v>
      </c>
      <c r="C12" s="240"/>
      <c r="D12" s="240"/>
      <c r="E12" s="240"/>
      <c r="F12" s="240"/>
      <c r="G12" s="240"/>
      <c r="H12" s="241"/>
      <c r="I12" s="238"/>
    </row>
    <row r="13" spans="1:9" ht="183" customHeight="1" x14ac:dyDescent="0.25">
      <c r="A13" s="462"/>
      <c r="B13" s="180" t="s">
        <v>48</v>
      </c>
      <c r="C13" s="242" t="s">
        <v>49</v>
      </c>
      <c r="D13" s="182" t="s">
        <v>50</v>
      </c>
      <c r="E13" s="240"/>
      <c r="F13" s="240"/>
      <c r="G13" s="183">
        <v>466.1</v>
      </c>
      <c r="H13" s="241"/>
      <c r="I13" s="238"/>
    </row>
    <row r="14" spans="1:9" ht="256.5" customHeight="1" x14ac:dyDescent="0.25">
      <c r="A14" s="462"/>
      <c r="B14" s="180" t="s">
        <v>51</v>
      </c>
      <c r="C14" s="242" t="s">
        <v>49</v>
      </c>
      <c r="D14" s="182" t="s">
        <v>52</v>
      </c>
      <c r="E14" s="240"/>
      <c r="F14" s="240"/>
      <c r="G14" s="183">
        <v>466.1</v>
      </c>
      <c r="H14" s="241"/>
      <c r="I14" s="238"/>
    </row>
    <row r="15" spans="1:9" ht="30" customHeight="1" x14ac:dyDescent="0.25">
      <c r="A15" s="462"/>
      <c r="B15" s="243" t="s">
        <v>233</v>
      </c>
      <c r="C15" s="465">
        <v>0.4</v>
      </c>
      <c r="D15" s="468" t="s">
        <v>134</v>
      </c>
      <c r="E15" s="244"/>
      <c r="F15" s="244"/>
      <c r="G15" s="245"/>
      <c r="H15" s="246">
        <f>H16+H17+H18+H19+H20</f>
        <v>677.05</v>
      </c>
      <c r="I15" s="247">
        <f>I16+I17+I18+I19+I20</f>
        <v>677.05</v>
      </c>
    </row>
    <row r="16" spans="1:9" ht="24" x14ac:dyDescent="0.25">
      <c r="A16" s="462"/>
      <c r="B16" s="248" t="s">
        <v>20</v>
      </c>
      <c r="C16" s="466"/>
      <c r="D16" s="469"/>
      <c r="E16" s="286"/>
      <c r="F16" s="286"/>
      <c r="G16" s="286"/>
      <c r="H16" s="246">
        <f>I16</f>
        <v>278.06</v>
      </c>
      <c r="I16" s="247">
        <v>278.06</v>
      </c>
    </row>
    <row r="17" spans="1:9" ht="24" x14ac:dyDescent="0.25">
      <c r="A17" s="462"/>
      <c r="B17" s="248" t="s">
        <v>21</v>
      </c>
      <c r="C17" s="466"/>
      <c r="D17" s="469"/>
      <c r="E17" s="286"/>
      <c r="F17" s="286"/>
      <c r="G17" s="286"/>
      <c r="H17" s="249"/>
      <c r="I17" s="250"/>
    </row>
    <row r="18" spans="1:9" x14ac:dyDescent="0.25">
      <c r="A18" s="462"/>
      <c r="B18" s="248" t="s">
        <v>22</v>
      </c>
      <c r="C18" s="466"/>
      <c r="D18" s="469"/>
      <c r="E18" s="286"/>
      <c r="F18" s="286"/>
      <c r="G18" s="286"/>
      <c r="H18" s="246">
        <f>I18</f>
        <v>173.68</v>
      </c>
      <c r="I18" s="247">
        <v>173.68</v>
      </c>
    </row>
    <row r="19" spans="1:9" ht="24" x14ac:dyDescent="0.25">
      <c r="A19" s="462"/>
      <c r="B19" s="248" t="s">
        <v>23</v>
      </c>
      <c r="C19" s="466"/>
      <c r="D19" s="469"/>
      <c r="E19" s="286"/>
      <c r="F19" s="286"/>
      <c r="G19" s="286"/>
      <c r="H19" s="246">
        <f>I19</f>
        <v>29.11</v>
      </c>
      <c r="I19" s="247">
        <v>29.11</v>
      </c>
    </row>
    <row r="20" spans="1:9" ht="23.25" customHeight="1" x14ac:dyDescent="0.25">
      <c r="A20" s="462"/>
      <c r="B20" s="248" t="s">
        <v>24</v>
      </c>
      <c r="C20" s="466"/>
      <c r="D20" s="469"/>
      <c r="E20" s="286"/>
      <c r="F20" s="286"/>
      <c r="G20" s="286"/>
      <c r="H20" s="246">
        <f>I20</f>
        <v>196.2</v>
      </c>
      <c r="I20" s="247">
        <v>196.2</v>
      </c>
    </row>
    <row r="21" spans="1:9" ht="24" x14ac:dyDescent="0.25">
      <c r="A21" s="462"/>
      <c r="B21" s="251" t="s">
        <v>234</v>
      </c>
      <c r="C21" s="466"/>
      <c r="D21" s="469"/>
      <c r="E21" s="286"/>
      <c r="F21" s="286"/>
      <c r="G21" s="286"/>
      <c r="H21" s="249"/>
      <c r="I21" s="238"/>
    </row>
    <row r="22" spans="1:9" x14ac:dyDescent="0.25">
      <c r="A22" s="462"/>
      <c r="B22" s="252" t="s">
        <v>26</v>
      </c>
      <c r="C22" s="466"/>
      <c r="D22" s="469"/>
      <c r="E22" s="286"/>
      <c r="F22" s="286"/>
      <c r="G22" s="286"/>
      <c r="H22" s="253"/>
      <c r="I22" s="254">
        <v>1611.52</v>
      </c>
    </row>
    <row r="23" spans="1:9" x14ac:dyDescent="0.25">
      <c r="A23" s="462"/>
      <c r="B23" s="252" t="s">
        <v>27</v>
      </c>
      <c r="C23" s="466"/>
      <c r="D23" s="469"/>
      <c r="E23" s="286"/>
      <c r="F23" s="286"/>
      <c r="G23" s="286"/>
      <c r="H23" s="253"/>
      <c r="I23" s="254">
        <v>722.92</v>
      </c>
    </row>
    <row r="24" spans="1:9" ht="24" x14ac:dyDescent="0.25">
      <c r="A24" s="462"/>
      <c r="B24" s="252" t="s">
        <v>235</v>
      </c>
      <c r="C24" s="466"/>
      <c r="D24" s="469"/>
      <c r="E24" s="286"/>
      <c r="F24" s="286"/>
      <c r="G24" s="286"/>
      <c r="H24" s="253"/>
      <c r="I24" s="254">
        <v>11068.12</v>
      </c>
    </row>
    <row r="25" spans="1:9" ht="24" x14ac:dyDescent="0.25">
      <c r="A25" s="462"/>
      <c r="B25" s="252" t="s">
        <v>236</v>
      </c>
      <c r="C25" s="466"/>
      <c r="D25" s="469"/>
      <c r="E25" s="286"/>
      <c r="F25" s="286"/>
      <c r="G25" s="286"/>
      <c r="H25" s="249"/>
      <c r="I25" s="255"/>
    </row>
    <row r="26" spans="1:9" x14ac:dyDescent="0.25">
      <c r="A26" s="462"/>
      <c r="B26" s="251" t="s">
        <v>237</v>
      </c>
      <c r="C26" s="466"/>
      <c r="D26" s="469"/>
      <c r="E26" s="286"/>
      <c r="F26" s="286"/>
      <c r="G26" s="286"/>
      <c r="H26" s="249"/>
      <c r="I26" s="256">
        <v>10.76</v>
      </c>
    </row>
    <row r="27" spans="1:9" x14ac:dyDescent="0.25">
      <c r="A27" s="462"/>
      <c r="B27" s="251" t="s">
        <v>238</v>
      </c>
      <c r="C27" s="466"/>
      <c r="D27" s="469"/>
      <c r="E27" s="286"/>
      <c r="F27" s="286"/>
      <c r="G27" s="286"/>
      <c r="H27" s="249"/>
      <c r="I27" s="256" t="s">
        <v>135</v>
      </c>
    </row>
    <row r="28" spans="1:9" ht="36" x14ac:dyDescent="0.25">
      <c r="A28" s="462"/>
      <c r="B28" s="251" t="s">
        <v>30</v>
      </c>
      <c r="C28" s="466"/>
      <c r="D28" s="469"/>
      <c r="E28" s="286"/>
      <c r="F28" s="286"/>
      <c r="G28" s="286"/>
      <c r="H28" s="249"/>
      <c r="I28" s="256">
        <v>129.56</v>
      </c>
    </row>
    <row r="29" spans="1:9" ht="26.25" customHeight="1" x14ac:dyDescent="0.25">
      <c r="A29" s="462"/>
      <c r="B29" s="251" t="s">
        <v>239</v>
      </c>
      <c r="C29" s="467"/>
      <c r="D29" s="470"/>
      <c r="E29" s="286"/>
      <c r="F29" s="286"/>
      <c r="G29" s="286"/>
      <c r="H29" s="257"/>
      <c r="I29" s="258" t="s">
        <v>135</v>
      </c>
    </row>
    <row r="30" spans="1:9" ht="30" customHeight="1" x14ac:dyDescent="0.25">
      <c r="A30" s="462"/>
      <c r="B30" s="243" t="s">
        <v>240</v>
      </c>
      <c r="C30" s="471" t="s">
        <v>241</v>
      </c>
      <c r="D30" s="468" t="s">
        <v>134</v>
      </c>
      <c r="E30" s="286"/>
      <c r="F30" s="286"/>
      <c r="G30" s="259"/>
      <c r="H30" s="260">
        <f>H31+H32+H33+H34+H35</f>
        <v>677.05</v>
      </c>
      <c r="I30" s="261">
        <f>I31+I32+I33+I34+I35</f>
        <v>677.05</v>
      </c>
    </row>
    <row r="31" spans="1:9" ht="24" x14ac:dyDescent="0.25">
      <c r="A31" s="462"/>
      <c r="B31" s="248" t="s">
        <v>20</v>
      </c>
      <c r="C31" s="472"/>
      <c r="D31" s="469"/>
      <c r="E31" s="286"/>
      <c r="F31" s="286"/>
      <c r="G31" s="259"/>
      <c r="H31" s="262">
        <f>H16</f>
        <v>278.06</v>
      </c>
      <c r="I31" s="263">
        <f>I16</f>
        <v>278.06</v>
      </c>
    </row>
    <row r="32" spans="1:9" ht="24" x14ac:dyDescent="0.25">
      <c r="A32" s="462"/>
      <c r="B32" s="248" t="s">
        <v>21</v>
      </c>
      <c r="C32" s="472"/>
      <c r="D32" s="469"/>
      <c r="E32" s="286"/>
      <c r="F32" s="286"/>
      <c r="G32" s="259"/>
      <c r="H32" s="249"/>
      <c r="I32" s="264"/>
    </row>
    <row r="33" spans="1:9" x14ac:dyDescent="0.25">
      <c r="A33" s="462"/>
      <c r="B33" s="248" t="s">
        <v>22</v>
      </c>
      <c r="C33" s="472"/>
      <c r="D33" s="469"/>
      <c r="E33" s="286"/>
      <c r="F33" s="286"/>
      <c r="G33" s="259"/>
      <c r="H33" s="246">
        <f>H18</f>
        <v>173.68</v>
      </c>
      <c r="I33" s="247">
        <f>I18</f>
        <v>173.68</v>
      </c>
    </row>
    <row r="34" spans="1:9" ht="24" x14ac:dyDescent="0.25">
      <c r="A34" s="462"/>
      <c r="B34" s="248" t="s">
        <v>23</v>
      </c>
      <c r="C34" s="472"/>
      <c r="D34" s="469"/>
      <c r="E34" s="286"/>
      <c r="F34" s="286"/>
      <c r="G34" s="259"/>
      <c r="H34" s="246">
        <v>29.11</v>
      </c>
      <c r="I34" s="247">
        <v>29.11</v>
      </c>
    </row>
    <row r="35" spans="1:9" ht="24" x14ac:dyDescent="0.25">
      <c r="A35" s="462"/>
      <c r="B35" s="248" t="s">
        <v>24</v>
      </c>
      <c r="C35" s="472"/>
      <c r="D35" s="469"/>
      <c r="E35" s="286"/>
      <c r="F35" s="286"/>
      <c r="G35" s="259"/>
      <c r="H35" s="246">
        <f>H20</f>
        <v>196.2</v>
      </c>
      <c r="I35" s="247">
        <f>I20</f>
        <v>196.2</v>
      </c>
    </row>
    <row r="36" spans="1:9" ht="24" x14ac:dyDescent="0.25">
      <c r="A36" s="462"/>
      <c r="B36" s="251" t="s">
        <v>234</v>
      </c>
      <c r="C36" s="472"/>
      <c r="D36" s="469"/>
      <c r="E36" s="286"/>
      <c r="F36" s="286"/>
      <c r="G36" s="259"/>
      <c r="H36" s="249"/>
      <c r="I36" s="238"/>
    </row>
    <row r="37" spans="1:9" x14ac:dyDescent="0.25">
      <c r="A37" s="462"/>
      <c r="B37" s="252" t="s">
        <v>26</v>
      </c>
      <c r="C37" s="472"/>
      <c r="D37" s="469"/>
      <c r="E37" s="286"/>
      <c r="F37" s="286"/>
      <c r="G37" s="259"/>
      <c r="H37" s="253"/>
      <c r="I37" s="254">
        <f>I22</f>
        <v>1611.52</v>
      </c>
    </row>
    <row r="38" spans="1:9" x14ac:dyDescent="0.25">
      <c r="A38" s="462"/>
      <c r="B38" s="252" t="s">
        <v>27</v>
      </c>
      <c r="C38" s="472"/>
      <c r="D38" s="469"/>
      <c r="E38" s="286"/>
      <c r="F38" s="286"/>
      <c r="G38" s="259"/>
      <c r="H38" s="253"/>
      <c r="I38" s="254">
        <f>I23</f>
        <v>722.92</v>
      </c>
    </row>
    <row r="39" spans="1:9" ht="24" x14ac:dyDescent="0.25">
      <c r="A39" s="462"/>
      <c r="B39" s="252" t="s">
        <v>235</v>
      </c>
      <c r="C39" s="472"/>
      <c r="D39" s="469"/>
      <c r="E39" s="286"/>
      <c r="F39" s="286"/>
      <c r="G39" s="259"/>
      <c r="H39" s="253"/>
      <c r="I39" s="254">
        <v>11068.12</v>
      </c>
    </row>
    <row r="40" spans="1:9" ht="24" x14ac:dyDescent="0.25">
      <c r="A40" s="462"/>
      <c r="B40" s="252" t="s">
        <v>236</v>
      </c>
      <c r="C40" s="472"/>
      <c r="D40" s="469"/>
      <c r="E40" s="286"/>
      <c r="F40" s="286"/>
      <c r="G40" s="259"/>
      <c r="H40" s="253"/>
      <c r="I40" s="355"/>
    </row>
    <row r="41" spans="1:9" x14ac:dyDescent="0.25">
      <c r="A41" s="462"/>
      <c r="B41" s="251" t="s">
        <v>237</v>
      </c>
      <c r="C41" s="472"/>
      <c r="D41" s="469"/>
      <c r="E41" s="286"/>
      <c r="F41" s="286"/>
      <c r="G41" s="259"/>
      <c r="H41" s="253"/>
      <c r="I41" s="254">
        <v>10.76</v>
      </c>
    </row>
    <row r="42" spans="1:9" x14ac:dyDescent="0.25">
      <c r="A42" s="462"/>
      <c r="B42" s="251" t="s">
        <v>238</v>
      </c>
      <c r="C42" s="472"/>
      <c r="D42" s="469"/>
      <c r="E42" s="286"/>
      <c r="F42" s="286"/>
      <c r="G42" s="259"/>
      <c r="H42" s="253"/>
      <c r="I42" s="254" t="s">
        <v>135</v>
      </c>
    </row>
    <row r="43" spans="1:9" ht="36" x14ac:dyDescent="0.25">
      <c r="A43" s="462"/>
      <c r="B43" s="251" t="s">
        <v>30</v>
      </c>
      <c r="C43" s="472"/>
      <c r="D43" s="469"/>
      <c r="E43" s="286"/>
      <c r="F43" s="286"/>
      <c r="G43" s="259"/>
      <c r="H43" s="265"/>
      <c r="I43" s="266">
        <v>129.56</v>
      </c>
    </row>
    <row r="44" spans="1:9" ht="26.25" customHeight="1" x14ac:dyDescent="0.25">
      <c r="A44" s="462"/>
      <c r="B44" s="251" t="s">
        <v>239</v>
      </c>
      <c r="C44" s="472"/>
      <c r="D44" s="469"/>
      <c r="E44" s="286"/>
      <c r="F44" s="286"/>
      <c r="G44" s="259"/>
      <c r="H44" s="265"/>
      <c r="I44" s="266" t="s">
        <v>135</v>
      </c>
    </row>
    <row r="45" spans="1:9" ht="32.25" customHeight="1" x14ac:dyDescent="0.25">
      <c r="A45" s="462"/>
      <c r="B45" s="243" t="s">
        <v>242</v>
      </c>
      <c r="C45" s="471" t="s">
        <v>243</v>
      </c>
      <c r="D45" s="468" t="s">
        <v>134</v>
      </c>
      <c r="E45" s="286"/>
      <c r="F45" s="286"/>
      <c r="G45" s="259"/>
      <c r="H45" s="267">
        <f>H46+H47+H48+H49+H50</f>
        <v>677.05</v>
      </c>
      <c r="I45" s="268">
        <f>I46+I47+I48+I49+I50</f>
        <v>677.05</v>
      </c>
    </row>
    <row r="46" spans="1:9" ht="24" x14ac:dyDescent="0.25">
      <c r="A46" s="462"/>
      <c r="B46" s="248" t="s">
        <v>20</v>
      </c>
      <c r="C46" s="472"/>
      <c r="D46" s="469"/>
      <c r="E46" s="286"/>
      <c r="F46" s="286"/>
      <c r="G46" s="259"/>
      <c r="H46" s="262">
        <f>H31</f>
        <v>278.06</v>
      </c>
      <c r="I46" s="247">
        <f>I31</f>
        <v>278.06</v>
      </c>
    </row>
    <row r="47" spans="1:9" ht="24" x14ac:dyDescent="0.25">
      <c r="A47" s="462"/>
      <c r="B47" s="248" t="s">
        <v>21</v>
      </c>
      <c r="C47" s="472"/>
      <c r="D47" s="469"/>
      <c r="E47" s="286"/>
      <c r="F47" s="286"/>
      <c r="G47" s="259"/>
      <c r="H47" s="249"/>
      <c r="I47" s="250"/>
    </row>
    <row r="48" spans="1:9" x14ac:dyDescent="0.25">
      <c r="A48" s="462"/>
      <c r="B48" s="248" t="s">
        <v>22</v>
      </c>
      <c r="C48" s="472"/>
      <c r="D48" s="469"/>
      <c r="E48" s="286"/>
      <c r="F48" s="286"/>
      <c r="G48" s="259"/>
      <c r="H48" s="262">
        <f>H33</f>
        <v>173.68</v>
      </c>
      <c r="I48" s="247">
        <f>I33</f>
        <v>173.68</v>
      </c>
    </row>
    <row r="49" spans="1:9" ht="24" x14ac:dyDescent="0.25">
      <c r="A49" s="462"/>
      <c r="B49" s="248" t="s">
        <v>23</v>
      </c>
      <c r="C49" s="472"/>
      <c r="D49" s="469"/>
      <c r="E49" s="286"/>
      <c r="F49" s="286"/>
      <c r="G49" s="259"/>
      <c r="H49" s="246">
        <v>29.11</v>
      </c>
      <c r="I49" s="247">
        <v>29.11</v>
      </c>
    </row>
    <row r="50" spans="1:9" ht="24" x14ac:dyDescent="0.25">
      <c r="A50" s="462"/>
      <c r="B50" s="248" t="s">
        <v>24</v>
      </c>
      <c r="C50" s="472"/>
      <c r="D50" s="469"/>
      <c r="E50" s="286"/>
      <c r="F50" s="286"/>
      <c r="G50" s="259"/>
      <c r="H50" s="262">
        <f>H35</f>
        <v>196.2</v>
      </c>
      <c r="I50" s="247">
        <f>I35</f>
        <v>196.2</v>
      </c>
    </row>
    <row r="51" spans="1:9" ht="24" x14ac:dyDescent="0.25">
      <c r="A51" s="462"/>
      <c r="B51" s="251" t="s">
        <v>234</v>
      </c>
      <c r="C51" s="472"/>
      <c r="D51" s="469"/>
      <c r="E51" s="286"/>
      <c r="F51" s="286"/>
      <c r="G51" s="259"/>
      <c r="H51" s="249"/>
      <c r="I51" s="238"/>
    </row>
    <row r="52" spans="1:9" x14ac:dyDescent="0.25">
      <c r="A52" s="462"/>
      <c r="B52" s="252" t="s">
        <v>26</v>
      </c>
      <c r="C52" s="472"/>
      <c r="D52" s="469"/>
      <c r="E52" s="286"/>
      <c r="F52" s="286"/>
      <c r="G52" s="259"/>
      <c r="H52" s="257"/>
      <c r="I52" s="258">
        <v>390.74</v>
      </c>
    </row>
    <row r="53" spans="1:9" x14ac:dyDescent="0.25">
      <c r="A53" s="462"/>
      <c r="B53" s="252" t="s">
        <v>27</v>
      </c>
      <c r="C53" s="472"/>
      <c r="D53" s="469"/>
      <c r="E53" s="286"/>
      <c r="F53" s="286"/>
      <c r="G53" s="259"/>
      <c r="H53" s="257"/>
      <c r="I53" s="258">
        <v>1943.8</v>
      </c>
    </row>
    <row r="54" spans="1:9" ht="24" x14ac:dyDescent="0.25">
      <c r="A54" s="462"/>
      <c r="B54" s="252" t="s">
        <v>235</v>
      </c>
      <c r="C54" s="472"/>
      <c r="D54" s="469"/>
      <c r="E54" s="286"/>
      <c r="F54" s="286"/>
      <c r="G54" s="259"/>
      <c r="H54" s="257"/>
      <c r="I54" s="258">
        <v>13806.28</v>
      </c>
    </row>
    <row r="55" spans="1:9" ht="24" x14ac:dyDescent="0.25">
      <c r="A55" s="462"/>
      <c r="B55" s="252" t="s">
        <v>236</v>
      </c>
      <c r="C55" s="472"/>
      <c r="D55" s="469"/>
      <c r="E55" s="286"/>
      <c r="F55" s="286"/>
      <c r="G55" s="286"/>
      <c r="H55" s="257"/>
      <c r="I55" s="356"/>
    </row>
    <row r="56" spans="1:9" x14ac:dyDescent="0.25">
      <c r="A56" s="462"/>
      <c r="B56" s="251" t="s">
        <v>237</v>
      </c>
      <c r="C56" s="472"/>
      <c r="D56" s="469"/>
      <c r="E56" s="286"/>
      <c r="F56" s="286"/>
      <c r="G56" s="286"/>
      <c r="H56" s="257"/>
      <c r="I56" s="258">
        <v>43.73</v>
      </c>
    </row>
    <row r="57" spans="1:9" ht="36" customHeight="1" x14ac:dyDescent="0.25">
      <c r="A57" s="462"/>
      <c r="B57" s="251" t="s">
        <v>238</v>
      </c>
      <c r="C57" s="472"/>
      <c r="D57" s="469"/>
      <c r="E57" s="286"/>
      <c r="F57" s="286"/>
      <c r="G57" s="269"/>
      <c r="H57" s="257"/>
      <c r="I57" s="258">
        <v>109.5</v>
      </c>
    </row>
    <row r="58" spans="1:9" ht="36" customHeight="1" x14ac:dyDescent="0.25">
      <c r="A58" s="462"/>
      <c r="B58" s="251" t="s">
        <v>30</v>
      </c>
      <c r="C58" s="472"/>
      <c r="D58" s="469"/>
      <c r="E58" s="286"/>
      <c r="F58" s="286"/>
      <c r="G58" s="269"/>
      <c r="H58" s="257"/>
      <c r="I58" s="258">
        <v>342.56</v>
      </c>
    </row>
    <row r="59" spans="1:9" ht="25.5" customHeight="1" x14ac:dyDescent="0.25">
      <c r="A59" s="462"/>
      <c r="B59" s="251" t="s">
        <v>239</v>
      </c>
      <c r="C59" s="473"/>
      <c r="D59" s="470"/>
      <c r="E59" s="286"/>
      <c r="F59" s="286"/>
      <c r="G59" s="269"/>
      <c r="H59" s="257"/>
      <c r="I59" s="258">
        <v>603.28</v>
      </c>
    </row>
    <row r="60" spans="1:9" ht="30" x14ac:dyDescent="0.25">
      <c r="A60" s="462"/>
      <c r="B60" s="243" t="s">
        <v>244</v>
      </c>
      <c r="C60" s="471" t="s">
        <v>241</v>
      </c>
      <c r="D60" s="468" t="s">
        <v>134</v>
      </c>
      <c r="E60" s="286"/>
      <c r="F60" s="286"/>
      <c r="G60" s="259"/>
      <c r="H60" s="270">
        <f>H61+H62+H63+H64+H65</f>
        <v>677.05</v>
      </c>
      <c r="I60" s="271">
        <f>I61+I62+I63+I64+I65</f>
        <v>677.05</v>
      </c>
    </row>
    <row r="61" spans="1:9" ht="24" x14ac:dyDescent="0.25">
      <c r="A61" s="462"/>
      <c r="B61" s="248" t="s">
        <v>20</v>
      </c>
      <c r="C61" s="472"/>
      <c r="D61" s="469"/>
      <c r="E61" s="286"/>
      <c r="F61" s="286"/>
      <c r="G61" s="259"/>
      <c r="H61" s="272">
        <f>H46</f>
        <v>278.06</v>
      </c>
      <c r="I61" s="273">
        <f>I46</f>
        <v>278.06</v>
      </c>
    </row>
    <row r="62" spans="1:9" ht="24" x14ac:dyDescent="0.25">
      <c r="A62" s="462"/>
      <c r="B62" s="248" t="s">
        <v>21</v>
      </c>
      <c r="C62" s="472"/>
      <c r="D62" s="469"/>
      <c r="E62" s="286"/>
      <c r="F62" s="286"/>
      <c r="G62" s="259"/>
      <c r="H62" s="249"/>
      <c r="I62" s="250"/>
    </row>
    <row r="63" spans="1:9" x14ac:dyDescent="0.25">
      <c r="A63" s="462"/>
      <c r="B63" s="248" t="s">
        <v>22</v>
      </c>
      <c r="C63" s="472"/>
      <c r="D63" s="469"/>
      <c r="E63" s="286"/>
      <c r="F63" s="286"/>
      <c r="G63" s="259"/>
      <c r="H63" s="272">
        <f>H48</f>
        <v>173.68</v>
      </c>
      <c r="I63" s="273">
        <f>I48</f>
        <v>173.68</v>
      </c>
    </row>
    <row r="64" spans="1:9" ht="24" x14ac:dyDescent="0.25">
      <c r="A64" s="462"/>
      <c r="B64" s="248" t="s">
        <v>23</v>
      </c>
      <c r="C64" s="472"/>
      <c r="D64" s="469"/>
      <c r="E64" s="286"/>
      <c r="F64" s="286"/>
      <c r="G64" s="269"/>
      <c r="H64" s="246">
        <v>29.11</v>
      </c>
      <c r="I64" s="247">
        <v>29.11</v>
      </c>
    </row>
    <row r="65" spans="1:9" ht="24" x14ac:dyDescent="0.25">
      <c r="A65" s="462"/>
      <c r="B65" s="248" t="s">
        <v>24</v>
      </c>
      <c r="C65" s="472"/>
      <c r="D65" s="469"/>
      <c r="E65" s="286"/>
      <c r="F65" s="286"/>
      <c r="G65" s="269"/>
      <c r="H65" s="272">
        <f>H50</f>
        <v>196.2</v>
      </c>
      <c r="I65" s="273">
        <f>I50</f>
        <v>196.2</v>
      </c>
    </row>
    <row r="66" spans="1:9" ht="24" x14ac:dyDescent="0.25">
      <c r="A66" s="462"/>
      <c r="B66" s="251" t="s">
        <v>234</v>
      </c>
      <c r="C66" s="472"/>
      <c r="D66" s="469"/>
      <c r="E66" s="286"/>
      <c r="F66" s="286"/>
      <c r="G66" s="269"/>
      <c r="H66" s="249"/>
      <c r="I66" s="238"/>
    </row>
    <row r="67" spans="1:9" x14ac:dyDescent="0.25">
      <c r="A67" s="462"/>
      <c r="B67" s="252" t="s">
        <v>26</v>
      </c>
      <c r="C67" s="472"/>
      <c r="D67" s="469"/>
      <c r="E67" s="286"/>
      <c r="F67" s="286"/>
      <c r="G67" s="269"/>
      <c r="H67" s="274"/>
      <c r="I67" s="273">
        <v>3223.05</v>
      </c>
    </row>
    <row r="68" spans="1:9" x14ac:dyDescent="0.25">
      <c r="A68" s="462"/>
      <c r="B68" s="252" t="s">
        <v>27</v>
      </c>
      <c r="C68" s="472"/>
      <c r="D68" s="469"/>
      <c r="E68" s="286"/>
      <c r="F68" s="286"/>
      <c r="G68" s="269"/>
      <c r="H68" s="274"/>
      <c r="I68" s="273">
        <v>1445.85</v>
      </c>
    </row>
    <row r="69" spans="1:9" ht="24" x14ac:dyDescent="0.25">
      <c r="A69" s="462"/>
      <c r="B69" s="252" t="s">
        <v>235</v>
      </c>
      <c r="C69" s="472"/>
      <c r="D69" s="469"/>
      <c r="E69" s="286"/>
      <c r="F69" s="286"/>
      <c r="G69" s="269"/>
      <c r="H69" s="249"/>
      <c r="I69" s="275">
        <v>22136.25</v>
      </c>
    </row>
    <row r="70" spans="1:9" ht="24" x14ac:dyDescent="0.25">
      <c r="A70" s="462"/>
      <c r="B70" s="252" t="s">
        <v>236</v>
      </c>
      <c r="C70" s="472"/>
      <c r="D70" s="469"/>
      <c r="E70" s="286"/>
      <c r="F70" s="286"/>
      <c r="G70" s="269"/>
      <c r="H70" s="249"/>
      <c r="I70" s="276"/>
    </row>
    <row r="71" spans="1:9" x14ac:dyDescent="0.25">
      <c r="A71" s="462"/>
      <c r="B71" s="251" t="s">
        <v>237</v>
      </c>
      <c r="C71" s="472"/>
      <c r="D71" s="469"/>
      <c r="E71" s="286"/>
      <c r="F71" s="286"/>
      <c r="G71" s="269"/>
      <c r="H71" s="249"/>
      <c r="I71" s="275">
        <v>21.52</v>
      </c>
    </row>
    <row r="72" spans="1:9" x14ac:dyDescent="0.25">
      <c r="A72" s="462"/>
      <c r="B72" s="251" t="s">
        <v>238</v>
      </c>
      <c r="C72" s="472"/>
      <c r="D72" s="469"/>
      <c r="E72" s="286"/>
      <c r="F72" s="286"/>
      <c r="G72" s="269"/>
      <c r="H72" s="249"/>
      <c r="I72" s="275" t="s">
        <v>135</v>
      </c>
    </row>
    <row r="73" spans="1:9" ht="36" x14ac:dyDescent="0.25">
      <c r="A73" s="462"/>
      <c r="B73" s="251" t="s">
        <v>30</v>
      </c>
      <c r="C73" s="472"/>
      <c r="D73" s="469"/>
      <c r="E73" s="286"/>
      <c r="F73" s="286"/>
      <c r="G73" s="269"/>
      <c r="H73" s="249"/>
      <c r="I73" s="275">
        <v>259.13</v>
      </c>
    </row>
    <row r="74" spans="1:9" ht="24.75" customHeight="1" x14ac:dyDescent="0.25">
      <c r="A74" s="462"/>
      <c r="B74" s="251" t="s">
        <v>239</v>
      </c>
      <c r="C74" s="473"/>
      <c r="D74" s="470"/>
      <c r="E74" s="286"/>
      <c r="F74" s="286"/>
      <c r="G74" s="269"/>
      <c r="H74" s="277"/>
      <c r="I74" s="273" t="s">
        <v>135</v>
      </c>
    </row>
    <row r="75" spans="1:9" ht="30" x14ac:dyDescent="0.25">
      <c r="A75" s="462"/>
      <c r="B75" s="243" t="s">
        <v>244</v>
      </c>
      <c r="C75" s="471" t="s">
        <v>243</v>
      </c>
      <c r="D75" s="468" t="s">
        <v>134</v>
      </c>
      <c r="E75" s="286"/>
      <c r="F75" s="286"/>
      <c r="G75" s="269"/>
      <c r="H75" s="270">
        <f>H76+H77+H78+H79+H80</f>
        <v>677.05</v>
      </c>
      <c r="I75" s="271">
        <f>I76+I77+I78+I79+I80</f>
        <v>677.05</v>
      </c>
    </row>
    <row r="76" spans="1:9" ht="24" x14ac:dyDescent="0.25">
      <c r="A76" s="462"/>
      <c r="B76" s="248" t="s">
        <v>20</v>
      </c>
      <c r="C76" s="472"/>
      <c r="D76" s="469"/>
      <c r="E76" s="286"/>
      <c r="F76" s="286"/>
      <c r="G76" s="269"/>
      <c r="H76" s="272">
        <f>H61</f>
        <v>278.06</v>
      </c>
      <c r="I76" s="273">
        <f>I61</f>
        <v>278.06</v>
      </c>
    </row>
    <row r="77" spans="1:9" ht="24" x14ac:dyDescent="0.25">
      <c r="A77" s="462"/>
      <c r="B77" s="248" t="s">
        <v>21</v>
      </c>
      <c r="C77" s="472"/>
      <c r="D77" s="469"/>
      <c r="E77" s="286"/>
      <c r="F77" s="286"/>
      <c r="G77" s="269"/>
      <c r="H77" s="249"/>
      <c r="I77" s="238"/>
    </row>
    <row r="78" spans="1:9" x14ac:dyDescent="0.25">
      <c r="A78" s="462"/>
      <c r="B78" s="248" t="s">
        <v>22</v>
      </c>
      <c r="C78" s="472"/>
      <c r="D78" s="469"/>
      <c r="E78" s="286"/>
      <c r="F78" s="286"/>
      <c r="G78" s="269"/>
      <c r="H78" s="272">
        <f>H63</f>
        <v>173.68</v>
      </c>
      <c r="I78" s="273">
        <f>I63</f>
        <v>173.68</v>
      </c>
    </row>
    <row r="79" spans="1:9" ht="24" x14ac:dyDescent="0.25">
      <c r="A79" s="462"/>
      <c r="B79" s="248" t="s">
        <v>23</v>
      </c>
      <c r="C79" s="472"/>
      <c r="D79" s="469"/>
      <c r="E79" s="286"/>
      <c r="F79" s="286"/>
      <c r="G79" s="269"/>
      <c r="H79" s="278">
        <v>29.11</v>
      </c>
      <c r="I79" s="256">
        <v>29.11</v>
      </c>
    </row>
    <row r="80" spans="1:9" ht="24" x14ac:dyDescent="0.25">
      <c r="A80" s="462"/>
      <c r="B80" s="248" t="s">
        <v>24</v>
      </c>
      <c r="C80" s="472"/>
      <c r="D80" s="469"/>
      <c r="E80" s="286"/>
      <c r="F80" s="286"/>
      <c r="G80" s="269"/>
      <c r="H80" s="272">
        <f>H65</f>
        <v>196.2</v>
      </c>
      <c r="I80" s="273">
        <f>I65</f>
        <v>196.2</v>
      </c>
    </row>
    <row r="81" spans="1:9" ht="24" x14ac:dyDescent="0.25">
      <c r="A81" s="462"/>
      <c r="B81" s="251" t="s">
        <v>234</v>
      </c>
      <c r="C81" s="472"/>
      <c r="D81" s="469"/>
      <c r="E81" s="286"/>
      <c r="F81" s="286"/>
      <c r="G81" s="269"/>
      <c r="H81" s="249"/>
      <c r="I81" s="238"/>
    </row>
    <row r="82" spans="1:9" x14ac:dyDescent="0.25">
      <c r="A82" s="462"/>
      <c r="B82" s="252" t="s">
        <v>26</v>
      </c>
      <c r="C82" s="472"/>
      <c r="D82" s="469"/>
      <c r="E82" s="286"/>
      <c r="F82" s="286"/>
      <c r="G82" s="259"/>
      <c r="H82" s="277"/>
      <c r="I82" s="273">
        <v>781.48</v>
      </c>
    </row>
    <row r="83" spans="1:9" x14ac:dyDescent="0.25">
      <c r="A83" s="462"/>
      <c r="B83" s="252" t="s">
        <v>27</v>
      </c>
      <c r="C83" s="472"/>
      <c r="D83" s="469"/>
      <c r="E83" s="286"/>
      <c r="F83" s="286"/>
      <c r="G83" s="259"/>
      <c r="H83" s="277"/>
      <c r="I83" s="273">
        <v>3887.61</v>
      </c>
    </row>
    <row r="84" spans="1:9" ht="30.75" customHeight="1" x14ac:dyDescent="0.25">
      <c r="A84" s="462"/>
      <c r="B84" s="252" t="s">
        <v>235</v>
      </c>
      <c r="C84" s="472"/>
      <c r="D84" s="469"/>
      <c r="E84" s="286"/>
      <c r="F84" s="286"/>
      <c r="G84" s="259"/>
      <c r="H84" s="277"/>
      <c r="I84" s="273">
        <v>27612.560000000001</v>
      </c>
    </row>
    <row r="85" spans="1:9" ht="24" x14ac:dyDescent="0.25">
      <c r="A85" s="462"/>
      <c r="B85" s="252" t="s">
        <v>236</v>
      </c>
      <c r="C85" s="472"/>
      <c r="D85" s="469"/>
      <c r="E85" s="286"/>
      <c r="F85" s="286"/>
      <c r="G85" s="259"/>
      <c r="H85" s="277"/>
      <c r="I85" s="279"/>
    </row>
    <row r="86" spans="1:9" x14ac:dyDescent="0.25">
      <c r="A86" s="462"/>
      <c r="B86" s="251" t="s">
        <v>237</v>
      </c>
      <c r="C86" s="472"/>
      <c r="D86" s="469"/>
      <c r="E86" s="286"/>
      <c r="F86" s="286"/>
      <c r="G86" s="259"/>
      <c r="H86" s="277"/>
      <c r="I86" s="273">
        <v>87.47</v>
      </c>
    </row>
    <row r="87" spans="1:9" x14ac:dyDescent="0.25">
      <c r="A87" s="462"/>
      <c r="B87" s="251" t="s">
        <v>238</v>
      </c>
      <c r="C87" s="472"/>
      <c r="D87" s="469"/>
      <c r="E87" s="286"/>
      <c r="F87" s="286"/>
      <c r="G87" s="286"/>
      <c r="H87" s="277"/>
      <c r="I87" s="273">
        <v>219</v>
      </c>
    </row>
    <row r="88" spans="1:9" ht="36" x14ac:dyDescent="0.25">
      <c r="A88" s="462"/>
      <c r="B88" s="251" t="s">
        <v>30</v>
      </c>
      <c r="C88" s="472"/>
      <c r="D88" s="469"/>
      <c r="E88" s="286"/>
      <c r="F88" s="286"/>
      <c r="G88" s="286"/>
      <c r="H88" s="277"/>
      <c r="I88" s="273">
        <v>685.12</v>
      </c>
    </row>
    <row r="89" spans="1:9" ht="28.5" customHeight="1" x14ac:dyDescent="0.25">
      <c r="A89" s="462"/>
      <c r="B89" s="251" t="s">
        <v>239</v>
      </c>
      <c r="C89" s="474"/>
      <c r="D89" s="470"/>
      <c r="E89" s="286"/>
      <c r="F89" s="286"/>
      <c r="G89" s="286"/>
      <c r="H89" s="277"/>
      <c r="I89" s="273">
        <v>1206.57</v>
      </c>
    </row>
    <row r="90" spans="1:9" ht="36" customHeight="1" x14ac:dyDescent="0.25">
      <c r="A90" s="462"/>
      <c r="B90" s="243" t="s">
        <v>245</v>
      </c>
      <c r="C90" s="471" t="s">
        <v>243</v>
      </c>
      <c r="D90" s="468" t="s">
        <v>134</v>
      </c>
      <c r="E90" s="286"/>
      <c r="F90" s="286"/>
      <c r="G90" s="269"/>
      <c r="H90" s="270">
        <f>H91+H92+H93+H94+H95</f>
        <v>677.05</v>
      </c>
      <c r="I90" s="271">
        <f>I91+I92+I93+I94+I95</f>
        <v>677.05</v>
      </c>
    </row>
    <row r="91" spans="1:9" ht="24" x14ac:dyDescent="0.25">
      <c r="A91" s="462"/>
      <c r="B91" s="248" t="s">
        <v>20</v>
      </c>
      <c r="C91" s="472"/>
      <c r="D91" s="469"/>
      <c r="E91" s="286"/>
      <c r="F91" s="286"/>
      <c r="G91" s="259"/>
      <c r="H91" s="272">
        <f>H76</f>
        <v>278.06</v>
      </c>
      <c r="I91" s="273">
        <f>I76</f>
        <v>278.06</v>
      </c>
    </row>
    <row r="92" spans="1:9" ht="24" x14ac:dyDescent="0.25">
      <c r="A92" s="462"/>
      <c r="B92" s="248" t="s">
        <v>21</v>
      </c>
      <c r="C92" s="472"/>
      <c r="D92" s="469"/>
      <c r="E92" s="286"/>
      <c r="F92" s="286"/>
      <c r="G92" s="259"/>
      <c r="H92" s="249"/>
      <c r="I92" s="238"/>
    </row>
    <row r="93" spans="1:9" x14ac:dyDescent="0.25">
      <c r="A93" s="462"/>
      <c r="B93" s="248" t="s">
        <v>22</v>
      </c>
      <c r="C93" s="472"/>
      <c r="D93" s="469"/>
      <c r="E93" s="286"/>
      <c r="F93" s="286"/>
      <c r="G93" s="259"/>
      <c r="H93" s="272">
        <f>H78</f>
        <v>173.68</v>
      </c>
      <c r="I93" s="273">
        <f>I78</f>
        <v>173.68</v>
      </c>
    </row>
    <row r="94" spans="1:9" ht="24" x14ac:dyDescent="0.25">
      <c r="A94" s="462"/>
      <c r="B94" s="248" t="s">
        <v>23</v>
      </c>
      <c r="C94" s="472"/>
      <c r="D94" s="469"/>
      <c r="E94" s="286"/>
      <c r="F94" s="286"/>
      <c r="G94" s="259"/>
      <c r="H94" s="246">
        <v>29.11</v>
      </c>
      <c r="I94" s="247">
        <v>29.11</v>
      </c>
    </row>
    <row r="95" spans="1:9" ht="24" x14ac:dyDescent="0.25">
      <c r="A95" s="462"/>
      <c r="B95" s="248" t="s">
        <v>24</v>
      </c>
      <c r="C95" s="472"/>
      <c r="D95" s="469"/>
      <c r="E95" s="286"/>
      <c r="F95" s="286"/>
      <c r="G95" s="259"/>
      <c r="H95" s="272">
        <f>H80</f>
        <v>196.2</v>
      </c>
      <c r="I95" s="273">
        <f>I80</f>
        <v>196.2</v>
      </c>
    </row>
    <row r="96" spans="1:9" ht="24" x14ac:dyDescent="0.25">
      <c r="A96" s="462"/>
      <c r="B96" s="251" t="s">
        <v>234</v>
      </c>
      <c r="C96" s="472"/>
      <c r="D96" s="469"/>
      <c r="E96" s="286"/>
      <c r="F96" s="286"/>
      <c r="G96" s="259"/>
      <c r="H96" s="249"/>
      <c r="I96" s="238"/>
    </row>
    <row r="97" spans="1:11" x14ac:dyDescent="0.25">
      <c r="A97" s="462"/>
      <c r="B97" s="252" t="s">
        <v>26</v>
      </c>
      <c r="C97" s="472"/>
      <c r="D97" s="469"/>
      <c r="E97" s="286"/>
      <c r="F97" s="286"/>
      <c r="G97" s="259"/>
      <c r="H97" s="277"/>
      <c r="I97" s="273">
        <f>I82</f>
        <v>781.48</v>
      </c>
      <c r="K97" s="280"/>
    </row>
    <row r="98" spans="1:11" x14ac:dyDescent="0.25">
      <c r="A98" s="462"/>
      <c r="B98" s="252" t="s">
        <v>27</v>
      </c>
      <c r="C98" s="472"/>
      <c r="D98" s="469"/>
      <c r="E98" s="286"/>
      <c r="F98" s="286"/>
      <c r="G98" s="259"/>
      <c r="H98" s="277"/>
      <c r="I98" s="273">
        <f>I83</f>
        <v>3887.61</v>
      </c>
    </row>
    <row r="99" spans="1:11" ht="30.75" customHeight="1" x14ac:dyDescent="0.25">
      <c r="A99" s="462"/>
      <c r="B99" s="252" t="s">
        <v>235</v>
      </c>
      <c r="C99" s="472"/>
      <c r="D99" s="469"/>
      <c r="E99" s="286"/>
      <c r="F99" s="286"/>
      <c r="G99" s="259"/>
      <c r="H99" s="277"/>
      <c r="I99" s="273">
        <f>I84</f>
        <v>27612.560000000001</v>
      </c>
    </row>
    <row r="100" spans="1:11" ht="24" x14ac:dyDescent="0.25">
      <c r="A100" s="462"/>
      <c r="B100" s="252" t="s">
        <v>236</v>
      </c>
      <c r="C100" s="472"/>
      <c r="D100" s="469"/>
      <c r="E100" s="286"/>
      <c r="F100" s="286"/>
      <c r="G100" s="259"/>
      <c r="H100" s="277"/>
      <c r="I100" s="279"/>
    </row>
    <row r="101" spans="1:11" x14ac:dyDescent="0.25">
      <c r="A101" s="462"/>
      <c r="B101" s="251" t="s">
        <v>237</v>
      </c>
      <c r="C101" s="472"/>
      <c r="D101" s="469"/>
      <c r="E101" s="286"/>
      <c r="F101" s="286"/>
      <c r="G101" s="259"/>
      <c r="H101" s="277"/>
      <c r="I101" s="273">
        <f>I86</f>
        <v>87.47</v>
      </c>
    </row>
    <row r="102" spans="1:11" x14ac:dyDescent="0.25">
      <c r="A102" s="462"/>
      <c r="B102" s="251" t="s">
        <v>238</v>
      </c>
      <c r="C102" s="472"/>
      <c r="D102" s="469"/>
      <c r="E102" s="286"/>
      <c r="F102" s="286"/>
      <c r="G102" s="259"/>
      <c r="H102" s="277"/>
      <c r="I102" s="273">
        <v>219</v>
      </c>
    </row>
    <row r="103" spans="1:11" ht="36" x14ac:dyDescent="0.25">
      <c r="A103" s="462"/>
      <c r="B103" s="251" t="s">
        <v>30</v>
      </c>
      <c r="C103" s="472"/>
      <c r="D103" s="469"/>
      <c r="E103" s="286"/>
      <c r="F103" s="286"/>
      <c r="G103" s="269"/>
      <c r="H103" s="277"/>
      <c r="I103" s="273">
        <v>685.12</v>
      </c>
    </row>
    <row r="104" spans="1:11" ht="18.75" customHeight="1" x14ac:dyDescent="0.25">
      <c r="A104" s="462"/>
      <c r="B104" s="251" t="s">
        <v>239</v>
      </c>
      <c r="C104" s="474"/>
      <c r="D104" s="470"/>
      <c r="E104" s="286"/>
      <c r="F104" s="286"/>
      <c r="G104" s="269"/>
      <c r="H104" s="277"/>
      <c r="I104" s="273">
        <v>1206.57</v>
      </c>
    </row>
    <row r="105" spans="1:11" ht="32.25" customHeight="1" x14ac:dyDescent="0.25">
      <c r="A105" s="462"/>
      <c r="B105" s="243" t="s">
        <v>245</v>
      </c>
      <c r="C105" s="471" t="s">
        <v>37</v>
      </c>
      <c r="D105" s="468" t="s">
        <v>134</v>
      </c>
      <c r="E105" s="286"/>
      <c r="F105" s="286"/>
      <c r="G105" s="259"/>
      <c r="H105" s="281"/>
      <c r="I105" s="282"/>
    </row>
    <row r="106" spans="1:11" ht="24" x14ac:dyDescent="0.25">
      <c r="A106" s="462"/>
      <c r="B106" s="248" t="s">
        <v>20</v>
      </c>
      <c r="C106" s="472"/>
      <c r="D106" s="469"/>
      <c r="E106" s="286"/>
      <c r="F106" s="286"/>
      <c r="G106" s="259"/>
      <c r="H106" s="277"/>
      <c r="I106" s="279"/>
    </row>
    <row r="107" spans="1:11" ht="24" x14ac:dyDescent="0.25">
      <c r="A107" s="462"/>
      <c r="B107" s="248" t="s">
        <v>21</v>
      </c>
      <c r="C107" s="472"/>
      <c r="D107" s="469"/>
      <c r="E107" s="286"/>
      <c r="F107" s="286"/>
      <c r="G107" s="259"/>
      <c r="H107" s="249"/>
      <c r="I107" s="238"/>
    </row>
    <row r="108" spans="1:11" x14ac:dyDescent="0.25">
      <c r="A108" s="462"/>
      <c r="B108" s="248" t="s">
        <v>22</v>
      </c>
      <c r="C108" s="472"/>
      <c r="D108" s="469"/>
      <c r="E108" s="286"/>
      <c r="F108" s="286"/>
      <c r="G108" s="259"/>
      <c r="H108" s="277"/>
      <c r="I108" s="279"/>
    </row>
    <row r="109" spans="1:11" ht="24" x14ac:dyDescent="0.25">
      <c r="A109" s="462"/>
      <c r="B109" s="248" t="s">
        <v>23</v>
      </c>
      <c r="C109" s="472"/>
      <c r="D109" s="469"/>
      <c r="E109" s="286"/>
      <c r="F109" s="286"/>
      <c r="G109" s="259"/>
      <c r="H109" s="249"/>
      <c r="I109" s="250"/>
    </row>
    <row r="110" spans="1:11" ht="24" x14ac:dyDescent="0.25">
      <c r="A110" s="462"/>
      <c r="B110" s="248" t="s">
        <v>24</v>
      </c>
      <c r="C110" s="472"/>
      <c r="D110" s="469"/>
      <c r="E110" s="286"/>
      <c r="F110" s="286"/>
      <c r="G110" s="259"/>
      <c r="H110" s="277"/>
      <c r="I110" s="279"/>
    </row>
    <row r="111" spans="1:11" ht="24" x14ac:dyDescent="0.25">
      <c r="A111" s="462"/>
      <c r="B111" s="251" t="s">
        <v>25</v>
      </c>
      <c r="C111" s="472"/>
      <c r="D111" s="469"/>
      <c r="E111" s="286"/>
      <c r="F111" s="286"/>
      <c r="G111" s="259"/>
      <c r="H111" s="249"/>
      <c r="I111" s="238"/>
    </row>
    <row r="112" spans="1:11" x14ac:dyDescent="0.25">
      <c r="A112" s="462"/>
      <c r="B112" s="252" t="s">
        <v>26</v>
      </c>
      <c r="C112" s="472"/>
      <c r="D112" s="469"/>
      <c r="E112" s="286"/>
      <c r="F112" s="286"/>
      <c r="G112" s="259"/>
      <c r="H112" s="249"/>
      <c r="I112" s="238"/>
    </row>
    <row r="113" spans="1:9" x14ac:dyDescent="0.25">
      <c r="A113" s="462"/>
      <c r="B113" s="252" t="s">
        <v>27</v>
      </c>
      <c r="C113" s="472"/>
      <c r="D113" s="469"/>
      <c r="E113" s="286"/>
      <c r="F113" s="286"/>
      <c r="G113" s="259"/>
      <c r="H113" s="249"/>
      <c r="I113" s="238"/>
    </row>
    <row r="114" spans="1:9" x14ac:dyDescent="0.25">
      <c r="A114" s="462"/>
      <c r="B114" s="252" t="s">
        <v>28</v>
      </c>
      <c r="C114" s="472"/>
      <c r="D114" s="469"/>
      <c r="E114" s="286"/>
      <c r="F114" s="286"/>
      <c r="G114" s="259"/>
      <c r="H114" s="249"/>
      <c r="I114" s="238"/>
    </row>
    <row r="115" spans="1:9" x14ac:dyDescent="0.25">
      <c r="A115" s="462"/>
      <c r="B115" s="252" t="s">
        <v>29</v>
      </c>
      <c r="C115" s="472"/>
      <c r="D115" s="469"/>
      <c r="E115" s="286"/>
      <c r="F115" s="286"/>
      <c r="G115" s="259"/>
      <c r="H115" s="249"/>
      <c r="I115" s="238"/>
    </row>
    <row r="116" spans="1:9" ht="36" x14ac:dyDescent="0.25">
      <c r="A116" s="462"/>
      <c r="B116" s="252" t="s">
        <v>30</v>
      </c>
      <c r="C116" s="473"/>
      <c r="D116" s="470"/>
      <c r="E116" s="286"/>
      <c r="F116" s="286"/>
      <c r="G116" s="269"/>
      <c r="H116" s="249"/>
      <c r="I116" s="238"/>
    </row>
    <row r="117" spans="1:9" ht="34.5" customHeight="1" x14ac:dyDescent="0.25">
      <c r="A117" s="462"/>
      <c r="B117" s="243" t="s">
        <v>245</v>
      </c>
      <c r="C117" s="471" t="s">
        <v>39</v>
      </c>
      <c r="D117" s="468" t="s">
        <v>134</v>
      </c>
      <c r="E117" s="286"/>
      <c r="F117" s="286"/>
      <c r="G117" s="259"/>
      <c r="H117" s="281"/>
      <c r="I117" s="282"/>
    </row>
    <row r="118" spans="1:9" ht="24" x14ac:dyDescent="0.25">
      <c r="A118" s="462"/>
      <c r="B118" s="248" t="s">
        <v>20</v>
      </c>
      <c r="C118" s="472"/>
      <c r="D118" s="469"/>
      <c r="E118" s="286"/>
      <c r="F118" s="286"/>
      <c r="G118" s="259"/>
      <c r="H118" s="277"/>
      <c r="I118" s="279"/>
    </row>
    <row r="119" spans="1:9" ht="24" x14ac:dyDescent="0.25">
      <c r="A119" s="462"/>
      <c r="B119" s="248" t="s">
        <v>21</v>
      </c>
      <c r="C119" s="472"/>
      <c r="D119" s="469"/>
      <c r="E119" s="286"/>
      <c r="F119" s="286"/>
      <c r="G119" s="259"/>
      <c r="H119" s="249"/>
      <c r="I119" s="250"/>
    </row>
    <row r="120" spans="1:9" x14ac:dyDescent="0.25">
      <c r="A120" s="462"/>
      <c r="B120" s="248" t="s">
        <v>22</v>
      </c>
      <c r="C120" s="472"/>
      <c r="D120" s="469"/>
      <c r="E120" s="286"/>
      <c r="F120" s="286"/>
      <c r="G120" s="259"/>
      <c r="H120" s="277"/>
      <c r="I120" s="279"/>
    </row>
    <row r="121" spans="1:9" ht="24" x14ac:dyDescent="0.25">
      <c r="A121" s="462"/>
      <c r="B121" s="248" t="s">
        <v>23</v>
      </c>
      <c r="C121" s="472"/>
      <c r="D121" s="469"/>
      <c r="E121" s="286"/>
      <c r="F121" s="286"/>
      <c r="G121" s="259"/>
      <c r="H121" s="249"/>
      <c r="I121" s="250"/>
    </row>
    <row r="122" spans="1:9" ht="24" x14ac:dyDescent="0.25">
      <c r="A122" s="462"/>
      <c r="B122" s="248" t="s">
        <v>24</v>
      </c>
      <c r="C122" s="472"/>
      <c r="D122" s="469"/>
      <c r="E122" s="286"/>
      <c r="F122" s="286"/>
      <c r="G122" s="259"/>
      <c r="H122" s="277"/>
      <c r="I122" s="279"/>
    </row>
    <row r="123" spans="1:9" ht="24" x14ac:dyDescent="0.25">
      <c r="A123" s="462"/>
      <c r="B123" s="251" t="s">
        <v>25</v>
      </c>
      <c r="C123" s="472"/>
      <c r="D123" s="469"/>
      <c r="E123" s="286"/>
      <c r="F123" s="286"/>
      <c r="G123" s="259"/>
      <c r="H123" s="249"/>
      <c r="I123" s="238"/>
    </row>
    <row r="124" spans="1:9" x14ac:dyDescent="0.25">
      <c r="A124" s="462"/>
      <c r="B124" s="252" t="s">
        <v>26</v>
      </c>
      <c r="C124" s="472"/>
      <c r="D124" s="469"/>
      <c r="E124" s="286"/>
      <c r="F124" s="286"/>
      <c r="G124" s="259"/>
      <c r="H124" s="249"/>
      <c r="I124" s="238"/>
    </row>
    <row r="125" spans="1:9" x14ac:dyDescent="0.25">
      <c r="A125" s="462"/>
      <c r="B125" s="252" t="s">
        <v>27</v>
      </c>
      <c r="C125" s="472"/>
      <c r="D125" s="469"/>
      <c r="E125" s="286"/>
      <c r="F125" s="286"/>
      <c r="G125" s="259"/>
      <c r="H125" s="249"/>
      <c r="I125" s="238"/>
    </row>
    <row r="126" spans="1:9" x14ac:dyDescent="0.25">
      <c r="A126" s="462"/>
      <c r="B126" s="252" t="s">
        <v>28</v>
      </c>
      <c r="C126" s="472"/>
      <c r="D126" s="469"/>
      <c r="E126" s="286"/>
      <c r="F126" s="286"/>
      <c r="G126" s="259"/>
      <c r="H126" s="249"/>
      <c r="I126" s="238"/>
    </row>
    <row r="127" spans="1:9" x14ac:dyDescent="0.25">
      <c r="A127" s="462"/>
      <c r="B127" s="252" t="s">
        <v>29</v>
      </c>
      <c r="C127" s="472"/>
      <c r="D127" s="469"/>
      <c r="E127" s="286"/>
      <c r="F127" s="286"/>
      <c r="G127" s="259"/>
      <c r="H127" s="249"/>
      <c r="I127" s="238"/>
    </row>
    <row r="128" spans="1:9" ht="36" x14ac:dyDescent="0.25">
      <c r="A128" s="462"/>
      <c r="B128" s="252" t="s">
        <v>30</v>
      </c>
      <c r="C128" s="473"/>
      <c r="D128" s="470"/>
      <c r="E128" s="286"/>
      <c r="F128" s="286"/>
      <c r="G128" s="269"/>
      <c r="H128" s="249"/>
      <c r="I128" s="238"/>
    </row>
    <row r="129" spans="1:11" s="284" customFormat="1" ht="21" customHeight="1" x14ac:dyDescent="0.25">
      <c r="A129" s="462"/>
      <c r="B129" s="475" t="s">
        <v>147</v>
      </c>
      <c r="C129" s="475"/>
      <c r="D129" s="475"/>
      <c r="E129" s="475"/>
      <c r="F129" s="475"/>
      <c r="G129" s="475"/>
      <c r="H129" s="476"/>
      <c r="I129" s="283"/>
    </row>
    <row r="130" spans="1:11" x14ac:dyDescent="0.25">
      <c r="A130" s="462"/>
      <c r="B130" s="180" t="s">
        <v>185</v>
      </c>
      <c r="C130" s="232"/>
      <c r="D130" s="286"/>
      <c r="E130" s="286"/>
      <c r="F130" s="286"/>
      <c r="G130" s="286"/>
      <c r="H130" s="285"/>
      <c r="I130" s="238"/>
    </row>
    <row r="131" spans="1:11" ht="77.25" customHeight="1" x14ac:dyDescent="0.25">
      <c r="A131" s="462"/>
      <c r="B131" s="243" t="s">
        <v>246</v>
      </c>
      <c r="C131" s="477">
        <v>0.4</v>
      </c>
      <c r="D131" s="477" t="s">
        <v>134</v>
      </c>
      <c r="E131" s="482"/>
      <c r="F131" s="482"/>
      <c r="G131" s="482"/>
      <c r="H131" s="287">
        <f>H132+H133+H134+H135+H136</f>
        <v>677.05</v>
      </c>
      <c r="I131" s="268">
        <f>I132+I133+I134+I135+I136</f>
        <v>677.05</v>
      </c>
    </row>
    <row r="132" spans="1:11" ht="24" x14ac:dyDescent="0.25">
      <c r="A132" s="462"/>
      <c r="B132" s="248" t="s">
        <v>20</v>
      </c>
      <c r="C132" s="478"/>
      <c r="D132" s="480"/>
      <c r="E132" s="286"/>
      <c r="F132" s="286"/>
      <c r="G132" s="286"/>
      <c r="H132" s="246">
        <f>H91</f>
        <v>278.06</v>
      </c>
      <c r="I132" s="247">
        <f>I91</f>
        <v>278.06</v>
      </c>
    </row>
    <row r="133" spans="1:11" ht="24" x14ac:dyDescent="0.25">
      <c r="A133" s="462"/>
      <c r="B133" s="248" t="s">
        <v>21</v>
      </c>
      <c r="C133" s="478"/>
      <c r="D133" s="480"/>
      <c r="E133" s="286"/>
      <c r="F133" s="286"/>
      <c r="G133" s="286"/>
      <c r="H133" s="249"/>
      <c r="I133" s="288"/>
    </row>
    <row r="134" spans="1:11" x14ac:dyDescent="0.25">
      <c r="A134" s="462"/>
      <c r="B134" s="248" t="s">
        <v>22</v>
      </c>
      <c r="C134" s="478"/>
      <c r="D134" s="480"/>
      <c r="E134" s="286"/>
      <c r="F134" s="286"/>
      <c r="G134" s="286"/>
      <c r="H134" s="246">
        <f>H93</f>
        <v>173.68</v>
      </c>
      <c r="I134" s="247">
        <f>I93</f>
        <v>173.68</v>
      </c>
    </row>
    <row r="135" spans="1:11" ht="24" x14ac:dyDescent="0.25">
      <c r="A135" s="462"/>
      <c r="B135" s="248" t="s">
        <v>23</v>
      </c>
      <c r="C135" s="478"/>
      <c r="D135" s="480"/>
      <c r="E135" s="286"/>
      <c r="F135" s="286"/>
      <c r="G135" s="286"/>
      <c r="H135" s="246">
        <v>29.11</v>
      </c>
      <c r="I135" s="289">
        <v>29.11</v>
      </c>
    </row>
    <row r="136" spans="1:11" ht="23.25" customHeight="1" x14ac:dyDescent="0.25">
      <c r="A136" s="462"/>
      <c r="B136" s="248" t="s">
        <v>24</v>
      </c>
      <c r="C136" s="479"/>
      <c r="D136" s="481"/>
      <c r="E136" s="286"/>
      <c r="F136" s="286"/>
      <c r="G136" s="286"/>
      <c r="H136" s="246">
        <f>H95</f>
        <v>196.2</v>
      </c>
      <c r="I136" s="247">
        <f>I95</f>
        <v>196.2</v>
      </c>
    </row>
    <row r="137" spans="1:11" x14ac:dyDescent="0.25">
      <c r="A137" s="462"/>
      <c r="B137" s="180" t="s">
        <v>186</v>
      </c>
      <c r="C137" s="232"/>
      <c r="D137" s="286"/>
      <c r="E137" s="286"/>
      <c r="F137" s="286"/>
      <c r="G137" s="286"/>
      <c r="H137" s="285"/>
      <c r="I137" s="238"/>
    </row>
    <row r="138" spans="1:11" ht="77.25" customHeight="1" x14ac:dyDescent="0.25">
      <c r="A138" s="462"/>
      <c r="B138" s="243" t="s">
        <v>246</v>
      </c>
      <c r="C138" s="483">
        <v>0.4</v>
      </c>
      <c r="D138" s="477" t="s">
        <v>134</v>
      </c>
      <c r="E138" s="482"/>
      <c r="F138" s="482"/>
      <c r="G138" s="482"/>
      <c r="H138" s="287">
        <f>H139+H140+H141+H142+H143</f>
        <v>677.05</v>
      </c>
      <c r="I138" s="268">
        <f>I139+I140+I141+I142+I143</f>
        <v>677.05</v>
      </c>
    </row>
    <row r="139" spans="1:11" ht="24" x14ac:dyDescent="0.25">
      <c r="A139" s="462"/>
      <c r="B139" s="248" t="s">
        <v>20</v>
      </c>
      <c r="C139" s="478"/>
      <c r="D139" s="480"/>
      <c r="E139" s="286"/>
      <c r="F139" s="286"/>
      <c r="G139" s="286"/>
      <c r="H139" s="246">
        <f>H132</f>
        <v>278.06</v>
      </c>
      <c r="I139" s="247">
        <f>I132</f>
        <v>278.06</v>
      </c>
    </row>
    <row r="140" spans="1:11" ht="24" x14ac:dyDescent="0.25">
      <c r="A140" s="462"/>
      <c r="B140" s="248" t="s">
        <v>21</v>
      </c>
      <c r="C140" s="478"/>
      <c r="D140" s="480"/>
      <c r="E140" s="286"/>
      <c r="F140" s="286"/>
      <c r="G140" s="286"/>
      <c r="H140" s="249"/>
      <c r="I140" s="250"/>
    </row>
    <row r="141" spans="1:11" x14ac:dyDescent="0.25">
      <c r="A141" s="462"/>
      <c r="B141" s="248" t="s">
        <v>22</v>
      </c>
      <c r="C141" s="478"/>
      <c r="D141" s="480"/>
      <c r="E141" s="286"/>
      <c r="F141" s="286"/>
      <c r="G141" s="286"/>
      <c r="H141" s="246">
        <f>H134</f>
        <v>173.68</v>
      </c>
      <c r="I141" s="247">
        <f>I134</f>
        <v>173.68</v>
      </c>
    </row>
    <row r="142" spans="1:11" ht="24" x14ac:dyDescent="0.25">
      <c r="A142" s="462"/>
      <c r="B142" s="248" t="s">
        <v>23</v>
      </c>
      <c r="C142" s="478"/>
      <c r="D142" s="480"/>
      <c r="E142" s="286"/>
      <c r="F142" s="286"/>
      <c r="G142" s="286"/>
      <c r="H142" s="246">
        <v>29.11</v>
      </c>
      <c r="I142" s="247">
        <v>29.11</v>
      </c>
    </row>
    <row r="143" spans="1:11" ht="23.25" customHeight="1" x14ac:dyDescent="0.25">
      <c r="A143" s="462"/>
      <c r="B143" s="248" t="s">
        <v>24</v>
      </c>
      <c r="C143" s="479"/>
      <c r="D143" s="481"/>
      <c r="E143" s="286"/>
      <c r="F143" s="286"/>
      <c r="G143" s="286"/>
      <c r="H143" s="246">
        <f>H136</f>
        <v>196.2</v>
      </c>
      <c r="I143" s="247">
        <f>I136</f>
        <v>196.2</v>
      </c>
    </row>
    <row r="144" spans="1:11" x14ac:dyDescent="0.25">
      <c r="A144" s="462"/>
      <c r="B144" s="180" t="s">
        <v>186</v>
      </c>
      <c r="C144" s="232"/>
      <c r="D144" s="286"/>
      <c r="E144" s="286"/>
      <c r="F144" s="286"/>
      <c r="G144" s="286"/>
      <c r="H144" s="285"/>
      <c r="I144" s="290"/>
      <c r="K144" s="280"/>
    </row>
    <row r="145" spans="1:9" ht="75" customHeight="1" x14ac:dyDescent="0.25">
      <c r="A145" s="462"/>
      <c r="B145" s="243" t="s">
        <v>246</v>
      </c>
      <c r="C145" s="484" t="s">
        <v>243</v>
      </c>
      <c r="D145" s="477" t="s">
        <v>134</v>
      </c>
      <c r="E145" s="482"/>
      <c r="F145" s="482"/>
      <c r="G145" s="482"/>
      <c r="H145" s="287">
        <f>H146+H147+H148+H149+H150</f>
        <v>677.05</v>
      </c>
      <c r="I145" s="268">
        <f>I146+I147+I148+I149+I150</f>
        <v>677.05</v>
      </c>
    </row>
    <row r="146" spans="1:9" ht="24" x14ac:dyDescent="0.25">
      <c r="A146" s="462"/>
      <c r="B146" s="248" t="s">
        <v>20</v>
      </c>
      <c r="C146" s="485"/>
      <c r="D146" s="480"/>
      <c r="E146" s="286"/>
      <c r="F146" s="286"/>
      <c r="G146" s="286"/>
      <c r="H146" s="246">
        <f>H139</f>
        <v>278.06</v>
      </c>
      <c r="I146" s="247">
        <f>I139</f>
        <v>278.06</v>
      </c>
    </row>
    <row r="147" spans="1:9" ht="24" x14ac:dyDescent="0.25">
      <c r="A147" s="462"/>
      <c r="B147" s="248" t="s">
        <v>21</v>
      </c>
      <c r="C147" s="485"/>
      <c r="D147" s="480"/>
      <c r="E147" s="286"/>
      <c r="F147" s="286"/>
      <c r="G147" s="286"/>
      <c r="H147" s="249"/>
      <c r="I147" s="250"/>
    </row>
    <row r="148" spans="1:9" x14ac:dyDescent="0.25">
      <c r="A148" s="462"/>
      <c r="B148" s="248" t="s">
        <v>22</v>
      </c>
      <c r="C148" s="485"/>
      <c r="D148" s="480"/>
      <c r="E148" s="286"/>
      <c r="F148" s="286"/>
      <c r="G148" s="286"/>
      <c r="H148" s="246">
        <f>H141</f>
        <v>173.68</v>
      </c>
      <c r="I148" s="247">
        <f>I141</f>
        <v>173.68</v>
      </c>
    </row>
    <row r="149" spans="1:9" ht="24" x14ac:dyDescent="0.25">
      <c r="A149" s="462"/>
      <c r="B149" s="248" t="s">
        <v>23</v>
      </c>
      <c r="C149" s="485"/>
      <c r="D149" s="480"/>
      <c r="E149" s="286"/>
      <c r="F149" s="286"/>
      <c r="G149" s="286"/>
      <c r="H149" s="246">
        <v>29.11</v>
      </c>
      <c r="I149" s="247">
        <v>29.11</v>
      </c>
    </row>
    <row r="150" spans="1:9" ht="23.25" customHeight="1" x14ac:dyDescent="0.25">
      <c r="A150" s="462"/>
      <c r="B150" s="248" t="s">
        <v>24</v>
      </c>
      <c r="C150" s="486"/>
      <c r="D150" s="481"/>
      <c r="E150" s="286"/>
      <c r="F150" s="286"/>
      <c r="G150" s="286"/>
      <c r="H150" s="246">
        <f>H143</f>
        <v>196.2</v>
      </c>
      <c r="I150" s="247">
        <f>I143</f>
        <v>196.2</v>
      </c>
    </row>
    <row r="151" spans="1:9" x14ac:dyDescent="0.25">
      <c r="A151" s="462"/>
      <c r="B151" s="180" t="s">
        <v>247</v>
      </c>
      <c r="C151" s="232"/>
      <c r="D151" s="286"/>
      <c r="E151" s="286"/>
      <c r="F151" s="286"/>
      <c r="G151" s="286"/>
      <c r="H151" s="285"/>
      <c r="I151" s="290"/>
    </row>
    <row r="152" spans="1:9" ht="74.25" customHeight="1" x14ac:dyDescent="0.25">
      <c r="A152" s="462"/>
      <c r="B152" s="243" t="s">
        <v>246</v>
      </c>
      <c r="C152" s="484" t="s">
        <v>241</v>
      </c>
      <c r="D152" s="477" t="s">
        <v>134</v>
      </c>
      <c r="E152" s="482"/>
      <c r="F152" s="482"/>
      <c r="G152" s="482"/>
      <c r="H152" s="287">
        <f>H153+H154+H155+H156+H157</f>
        <v>677.05</v>
      </c>
      <c r="I152" s="268">
        <f>I153+I154+I155+I156+I157</f>
        <v>677.05</v>
      </c>
    </row>
    <row r="153" spans="1:9" ht="24" x14ac:dyDescent="0.25">
      <c r="A153" s="462"/>
      <c r="B153" s="248" t="s">
        <v>20</v>
      </c>
      <c r="C153" s="485"/>
      <c r="D153" s="480"/>
      <c r="E153" s="286"/>
      <c r="F153" s="286"/>
      <c r="G153" s="286"/>
      <c r="H153" s="246">
        <f>H146</f>
        <v>278.06</v>
      </c>
      <c r="I153" s="247">
        <f>I146</f>
        <v>278.06</v>
      </c>
    </row>
    <row r="154" spans="1:9" ht="24" x14ac:dyDescent="0.25">
      <c r="A154" s="462"/>
      <c r="B154" s="248" t="s">
        <v>21</v>
      </c>
      <c r="C154" s="485"/>
      <c r="D154" s="480"/>
      <c r="E154" s="286"/>
      <c r="F154" s="286"/>
      <c r="G154" s="286"/>
      <c r="H154" s="249"/>
      <c r="I154" s="250"/>
    </row>
    <row r="155" spans="1:9" x14ac:dyDescent="0.25">
      <c r="A155" s="462"/>
      <c r="B155" s="248" t="s">
        <v>22</v>
      </c>
      <c r="C155" s="485"/>
      <c r="D155" s="480"/>
      <c r="E155" s="286"/>
      <c r="F155" s="286"/>
      <c r="G155" s="286"/>
      <c r="H155" s="246">
        <f>H148</f>
        <v>173.68</v>
      </c>
      <c r="I155" s="247">
        <f>I148</f>
        <v>173.68</v>
      </c>
    </row>
    <row r="156" spans="1:9" ht="24" x14ac:dyDescent="0.25">
      <c r="A156" s="462"/>
      <c r="B156" s="248" t="s">
        <v>23</v>
      </c>
      <c r="C156" s="485"/>
      <c r="D156" s="480"/>
      <c r="E156" s="286"/>
      <c r="F156" s="286"/>
      <c r="G156" s="286"/>
      <c r="H156" s="246">
        <v>29.11</v>
      </c>
      <c r="I156" s="247">
        <v>29.11</v>
      </c>
    </row>
    <row r="157" spans="1:9" ht="23.25" customHeight="1" x14ac:dyDescent="0.25">
      <c r="A157" s="462"/>
      <c r="B157" s="248" t="s">
        <v>24</v>
      </c>
      <c r="C157" s="486"/>
      <c r="D157" s="481"/>
      <c r="E157" s="286"/>
      <c r="F157" s="286"/>
      <c r="G157" s="286"/>
      <c r="H157" s="246">
        <f>H150</f>
        <v>196.2</v>
      </c>
      <c r="I157" s="247">
        <f>I150</f>
        <v>196.2</v>
      </c>
    </row>
    <row r="158" spans="1:9" x14ac:dyDescent="0.25">
      <c r="A158" s="462"/>
      <c r="B158" s="180" t="s">
        <v>247</v>
      </c>
      <c r="C158" s="232"/>
      <c r="D158" s="286"/>
      <c r="E158" s="286"/>
      <c r="F158" s="286"/>
      <c r="G158" s="286"/>
      <c r="H158" s="285"/>
      <c r="I158" s="290"/>
    </row>
    <row r="159" spans="1:9" ht="59.25" customHeight="1" x14ac:dyDescent="0.25">
      <c r="A159" s="462"/>
      <c r="B159" s="243" t="s">
        <v>246</v>
      </c>
      <c r="C159" s="484" t="s">
        <v>243</v>
      </c>
      <c r="D159" s="477" t="s">
        <v>134</v>
      </c>
      <c r="E159" s="482"/>
      <c r="F159" s="482"/>
      <c r="G159" s="482"/>
      <c r="H159" s="287">
        <f>H160+H161+H162+H163+H164</f>
        <v>677.05</v>
      </c>
      <c r="I159" s="268">
        <f>I160+I161+I162+I163+I164</f>
        <v>677.05</v>
      </c>
    </row>
    <row r="160" spans="1:9" ht="24" x14ac:dyDescent="0.25">
      <c r="A160" s="462"/>
      <c r="B160" s="248" t="s">
        <v>20</v>
      </c>
      <c r="C160" s="485"/>
      <c r="D160" s="480"/>
      <c r="E160" s="286"/>
      <c r="F160" s="286"/>
      <c r="G160" s="286"/>
      <c r="H160" s="246">
        <f>H153</f>
        <v>278.06</v>
      </c>
      <c r="I160" s="247">
        <f>I153</f>
        <v>278.06</v>
      </c>
    </row>
    <row r="161" spans="1:9" ht="24" x14ac:dyDescent="0.25">
      <c r="A161" s="462"/>
      <c r="B161" s="248" t="s">
        <v>21</v>
      </c>
      <c r="C161" s="485"/>
      <c r="D161" s="480"/>
      <c r="E161" s="286"/>
      <c r="F161" s="286"/>
      <c r="G161" s="286"/>
      <c r="H161" s="249"/>
      <c r="I161" s="250"/>
    </row>
    <row r="162" spans="1:9" x14ac:dyDescent="0.25">
      <c r="A162" s="462"/>
      <c r="B162" s="248" t="s">
        <v>22</v>
      </c>
      <c r="C162" s="485"/>
      <c r="D162" s="480"/>
      <c r="E162" s="286"/>
      <c r="F162" s="286"/>
      <c r="G162" s="286"/>
      <c r="H162" s="246">
        <f>H155</f>
        <v>173.68</v>
      </c>
      <c r="I162" s="247">
        <f>I155</f>
        <v>173.68</v>
      </c>
    </row>
    <row r="163" spans="1:9" ht="24" x14ac:dyDescent="0.25">
      <c r="A163" s="462"/>
      <c r="B163" s="248" t="s">
        <v>23</v>
      </c>
      <c r="C163" s="485"/>
      <c r="D163" s="480"/>
      <c r="E163" s="286"/>
      <c r="F163" s="286"/>
      <c r="G163" s="286"/>
      <c r="H163" s="246">
        <v>29.11</v>
      </c>
      <c r="I163" s="247">
        <v>29.11</v>
      </c>
    </row>
    <row r="164" spans="1:9" ht="23.25" customHeight="1" x14ac:dyDescent="0.25">
      <c r="A164" s="462"/>
      <c r="B164" s="248" t="s">
        <v>24</v>
      </c>
      <c r="C164" s="486"/>
      <c r="D164" s="481"/>
      <c r="E164" s="286"/>
      <c r="F164" s="286"/>
      <c r="G164" s="286"/>
      <c r="H164" s="246">
        <f>H157</f>
        <v>196.2</v>
      </c>
      <c r="I164" s="247">
        <f>I157</f>
        <v>196.2</v>
      </c>
    </row>
    <row r="165" spans="1:9" x14ac:dyDescent="0.25">
      <c r="A165" s="462"/>
      <c r="B165" s="180" t="s">
        <v>248</v>
      </c>
      <c r="C165" s="232"/>
      <c r="D165" s="286"/>
      <c r="E165" s="286"/>
      <c r="F165" s="286"/>
      <c r="G165" s="286"/>
      <c r="H165" s="285"/>
      <c r="I165" s="290"/>
    </row>
    <row r="166" spans="1:9" ht="78" customHeight="1" x14ac:dyDescent="0.25">
      <c r="A166" s="462"/>
      <c r="B166" s="243" t="s">
        <v>246</v>
      </c>
      <c r="C166" s="484" t="s">
        <v>243</v>
      </c>
      <c r="D166" s="477" t="s">
        <v>134</v>
      </c>
      <c r="E166" s="482"/>
      <c r="F166" s="482"/>
      <c r="G166" s="482"/>
      <c r="H166" s="287">
        <f>H167+H168+H169+H170+H171</f>
        <v>677.05</v>
      </c>
      <c r="I166" s="268">
        <f>I167+I168+I169+I170+I171</f>
        <v>677.05</v>
      </c>
    </row>
    <row r="167" spans="1:9" ht="24" x14ac:dyDescent="0.25">
      <c r="A167" s="462"/>
      <c r="B167" s="248" t="s">
        <v>20</v>
      </c>
      <c r="C167" s="485"/>
      <c r="D167" s="480"/>
      <c r="E167" s="286"/>
      <c r="F167" s="286"/>
      <c r="G167" s="286"/>
      <c r="H167" s="246">
        <f>H160</f>
        <v>278.06</v>
      </c>
      <c r="I167" s="247">
        <f>I160</f>
        <v>278.06</v>
      </c>
    </row>
    <row r="168" spans="1:9" ht="24" x14ac:dyDescent="0.25">
      <c r="A168" s="462"/>
      <c r="B168" s="248" t="s">
        <v>21</v>
      </c>
      <c r="C168" s="485"/>
      <c r="D168" s="480"/>
      <c r="E168" s="286"/>
      <c r="F168" s="286"/>
      <c r="G168" s="286"/>
      <c r="H168" s="249"/>
      <c r="I168" s="250"/>
    </row>
    <row r="169" spans="1:9" x14ac:dyDescent="0.25">
      <c r="A169" s="462"/>
      <c r="B169" s="248" t="s">
        <v>22</v>
      </c>
      <c r="C169" s="485"/>
      <c r="D169" s="480"/>
      <c r="E169" s="286"/>
      <c r="F169" s="286"/>
      <c r="G169" s="286"/>
      <c r="H169" s="246">
        <f>H162</f>
        <v>173.68</v>
      </c>
      <c r="I169" s="247">
        <f>I162</f>
        <v>173.68</v>
      </c>
    </row>
    <row r="170" spans="1:9" ht="24" x14ac:dyDescent="0.25">
      <c r="A170" s="462"/>
      <c r="B170" s="248" t="s">
        <v>23</v>
      </c>
      <c r="C170" s="485"/>
      <c r="D170" s="480"/>
      <c r="E170" s="286"/>
      <c r="F170" s="286"/>
      <c r="G170" s="286"/>
      <c r="H170" s="246">
        <v>29.11</v>
      </c>
      <c r="I170" s="247">
        <v>29.11</v>
      </c>
    </row>
    <row r="171" spans="1:9" ht="26.25" customHeight="1" x14ac:dyDescent="0.25">
      <c r="A171" s="462"/>
      <c r="B171" s="248" t="s">
        <v>24</v>
      </c>
      <c r="C171" s="486"/>
      <c r="D171" s="481"/>
      <c r="E171" s="286"/>
      <c r="F171" s="286"/>
      <c r="G171" s="286"/>
      <c r="H171" s="246">
        <f>H164</f>
        <v>196.2</v>
      </c>
      <c r="I171" s="247">
        <f>I164</f>
        <v>196.2</v>
      </c>
    </row>
    <row r="172" spans="1:9" ht="72.75" customHeight="1" x14ac:dyDescent="0.25">
      <c r="A172" s="462"/>
      <c r="B172" s="243" t="s">
        <v>246</v>
      </c>
      <c r="C172" s="484" t="s">
        <v>37</v>
      </c>
      <c r="D172" s="477" t="s">
        <v>134</v>
      </c>
      <c r="E172" s="482"/>
      <c r="F172" s="482"/>
      <c r="G172" s="482"/>
      <c r="H172" s="291"/>
      <c r="I172" s="292"/>
    </row>
    <row r="173" spans="1:9" ht="24" x14ac:dyDescent="0.25">
      <c r="A173" s="462"/>
      <c r="B173" s="248" t="s">
        <v>20</v>
      </c>
      <c r="C173" s="485"/>
      <c r="D173" s="480"/>
      <c r="E173" s="286"/>
      <c r="F173" s="286"/>
      <c r="G173" s="286"/>
      <c r="H173" s="293"/>
      <c r="I173" s="294"/>
    </row>
    <row r="174" spans="1:9" ht="24" x14ac:dyDescent="0.25">
      <c r="A174" s="462"/>
      <c r="B174" s="248" t="s">
        <v>21</v>
      </c>
      <c r="C174" s="485"/>
      <c r="D174" s="480"/>
      <c r="E174" s="286"/>
      <c r="F174" s="286"/>
      <c r="G174" s="286"/>
      <c r="H174" s="249"/>
      <c r="I174" s="250"/>
    </row>
    <row r="175" spans="1:9" x14ac:dyDescent="0.25">
      <c r="A175" s="462"/>
      <c r="B175" s="248" t="s">
        <v>22</v>
      </c>
      <c r="C175" s="485"/>
      <c r="D175" s="480"/>
      <c r="E175" s="286"/>
      <c r="F175" s="286"/>
      <c r="G175" s="286"/>
      <c r="H175" s="249"/>
      <c r="I175" s="250"/>
    </row>
    <row r="176" spans="1:9" ht="24" x14ac:dyDescent="0.25">
      <c r="A176" s="462"/>
      <c r="B176" s="248" t="s">
        <v>23</v>
      </c>
      <c r="C176" s="485"/>
      <c r="D176" s="480"/>
      <c r="E176" s="286"/>
      <c r="F176" s="286"/>
      <c r="G176" s="286"/>
      <c r="H176" s="249"/>
      <c r="I176" s="250"/>
    </row>
    <row r="177" spans="1:9" ht="23.25" customHeight="1" x14ac:dyDescent="0.25">
      <c r="A177" s="462"/>
      <c r="B177" s="248" t="s">
        <v>24</v>
      </c>
      <c r="C177" s="486"/>
      <c r="D177" s="481"/>
      <c r="E177" s="286"/>
      <c r="F177" s="286"/>
      <c r="G177" s="286"/>
      <c r="H177" s="249"/>
      <c r="I177" s="250"/>
    </row>
    <row r="178" spans="1:9" ht="63" customHeight="1" x14ac:dyDescent="0.25">
      <c r="A178" s="462"/>
      <c r="B178" s="243" t="s">
        <v>246</v>
      </c>
      <c r="C178" s="484" t="s">
        <v>39</v>
      </c>
      <c r="D178" s="477" t="s">
        <v>134</v>
      </c>
      <c r="E178" s="482"/>
      <c r="F178" s="482"/>
      <c r="G178" s="482"/>
      <c r="H178" s="291"/>
      <c r="I178" s="292"/>
    </row>
    <row r="179" spans="1:9" ht="20.25" customHeight="1" x14ac:dyDescent="0.25">
      <c r="A179" s="462"/>
      <c r="B179" s="248" t="s">
        <v>20</v>
      </c>
      <c r="C179" s="485"/>
      <c r="D179" s="480"/>
      <c r="E179" s="286"/>
      <c r="F179" s="286"/>
      <c r="G179" s="286"/>
      <c r="H179" s="293"/>
      <c r="I179" s="294"/>
    </row>
    <row r="180" spans="1:9" ht="28.5" customHeight="1" x14ac:dyDescent="0.25">
      <c r="A180" s="462"/>
      <c r="B180" s="248" t="s">
        <v>21</v>
      </c>
      <c r="C180" s="485"/>
      <c r="D180" s="480"/>
      <c r="E180" s="286"/>
      <c r="F180" s="286"/>
      <c r="G180" s="286"/>
      <c r="H180" s="249"/>
      <c r="I180" s="250"/>
    </row>
    <row r="181" spans="1:9" x14ac:dyDescent="0.25">
      <c r="A181" s="462"/>
      <c r="B181" s="248" t="s">
        <v>22</v>
      </c>
      <c r="C181" s="485"/>
      <c r="D181" s="480"/>
      <c r="E181" s="286"/>
      <c r="F181" s="286"/>
      <c r="G181" s="286"/>
      <c r="H181" s="249"/>
      <c r="I181" s="250"/>
    </row>
    <row r="182" spans="1:9" ht="24" x14ac:dyDescent="0.25">
      <c r="A182" s="462"/>
      <c r="B182" s="248" t="s">
        <v>23</v>
      </c>
      <c r="C182" s="485"/>
      <c r="D182" s="480"/>
      <c r="E182" s="286"/>
      <c r="F182" s="286"/>
      <c r="G182" s="286"/>
      <c r="H182" s="249"/>
      <c r="I182" s="250"/>
    </row>
    <row r="183" spans="1:9" ht="27.75" customHeight="1" x14ac:dyDescent="0.25">
      <c r="A183" s="462"/>
      <c r="B183" s="248" t="s">
        <v>24</v>
      </c>
      <c r="C183" s="486"/>
      <c r="D183" s="481"/>
      <c r="E183" s="286"/>
      <c r="F183" s="286"/>
      <c r="G183" s="286"/>
      <c r="H183" s="249"/>
      <c r="I183" s="250"/>
    </row>
    <row r="184" spans="1:9" ht="81.75" customHeight="1" x14ac:dyDescent="0.25">
      <c r="A184" s="462"/>
      <c r="B184" s="295" t="s">
        <v>249</v>
      </c>
      <c r="C184" s="296">
        <v>0.4</v>
      </c>
      <c r="D184" s="477" t="s">
        <v>8</v>
      </c>
      <c r="E184" s="488"/>
      <c r="F184" s="489"/>
      <c r="G184" s="490"/>
      <c r="H184" s="265"/>
      <c r="I184" s="297"/>
    </row>
    <row r="185" spans="1:9" x14ac:dyDescent="0.25">
      <c r="A185" s="463"/>
      <c r="B185" s="180" t="s">
        <v>142</v>
      </c>
      <c r="C185" s="357"/>
      <c r="D185" s="487"/>
      <c r="E185" s="298"/>
      <c r="F185" s="303"/>
      <c r="G185" s="304"/>
      <c r="H185" s="299"/>
      <c r="I185" s="275">
        <v>110205.65</v>
      </c>
    </row>
    <row r="186" spans="1:9" x14ac:dyDescent="0.25">
      <c r="A186" s="463"/>
      <c r="B186" s="180" t="s">
        <v>144</v>
      </c>
      <c r="C186" s="357"/>
      <c r="D186" s="487"/>
      <c r="E186" s="298"/>
      <c r="F186" s="303"/>
      <c r="G186" s="304"/>
      <c r="H186" s="299"/>
      <c r="I186" s="300">
        <v>220411.3</v>
      </c>
    </row>
    <row r="187" spans="1:9" ht="45" x14ac:dyDescent="0.25">
      <c r="A187" s="462"/>
      <c r="B187" s="301" t="s">
        <v>249</v>
      </c>
      <c r="C187" s="302" t="s">
        <v>243</v>
      </c>
      <c r="D187" s="487"/>
      <c r="E187" s="488"/>
      <c r="F187" s="491"/>
      <c r="G187" s="492"/>
      <c r="H187" s="274"/>
      <c r="I187" s="276"/>
    </row>
    <row r="188" spans="1:9" x14ac:dyDescent="0.25">
      <c r="A188" s="462"/>
      <c r="B188" s="180" t="s">
        <v>142</v>
      </c>
      <c r="C188" s="302"/>
      <c r="D188" s="487"/>
      <c r="E188" s="298"/>
      <c r="F188" s="303"/>
      <c r="G188" s="304"/>
      <c r="H188" s="274"/>
      <c r="I188" s="275">
        <v>135594.79999999999</v>
      </c>
    </row>
    <row r="189" spans="1:9" x14ac:dyDescent="0.25">
      <c r="A189" s="462"/>
      <c r="B189" s="180" t="s">
        <v>144</v>
      </c>
      <c r="C189" s="302"/>
      <c r="D189" s="487"/>
      <c r="E189" s="298"/>
      <c r="F189" s="303"/>
      <c r="G189" s="304"/>
      <c r="H189" s="299"/>
      <c r="I189" s="273">
        <v>271189.59999999998</v>
      </c>
    </row>
    <row r="190" spans="1:9" ht="45" x14ac:dyDescent="0.25">
      <c r="A190" s="462"/>
      <c r="B190" s="243" t="s">
        <v>249</v>
      </c>
      <c r="C190" s="302" t="s">
        <v>37</v>
      </c>
      <c r="D190" s="487"/>
      <c r="E190" s="488"/>
      <c r="F190" s="491"/>
      <c r="G190" s="492"/>
      <c r="H190" s="274"/>
      <c r="I190" s="238"/>
    </row>
    <row r="191" spans="1:9" ht="45" x14ac:dyDescent="0.25">
      <c r="A191" s="462"/>
      <c r="B191" s="243" t="s">
        <v>249</v>
      </c>
      <c r="C191" s="302" t="s">
        <v>39</v>
      </c>
      <c r="D191" s="474"/>
      <c r="E191" s="488"/>
      <c r="F191" s="491"/>
      <c r="G191" s="492"/>
      <c r="H191" s="274"/>
      <c r="I191" s="238"/>
    </row>
    <row r="192" spans="1:9" ht="45" x14ac:dyDescent="0.25">
      <c r="A192" s="462"/>
      <c r="B192" s="243" t="s">
        <v>250</v>
      </c>
      <c r="C192" s="302" t="s">
        <v>241</v>
      </c>
      <c r="D192" s="477" t="s">
        <v>8</v>
      </c>
      <c r="E192" s="488"/>
      <c r="F192" s="491"/>
      <c r="G192" s="492"/>
      <c r="H192" s="274"/>
      <c r="I192" s="276"/>
    </row>
    <row r="193" spans="1:9" x14ac:dyDescent="0.25">
      <c r="A193" s="462"/>
      <c r="B193" s="180" t="s">
        <v>142</v>
      </c>
      <c r="C193" s="302"/>
      <c r="D193" s="480"/>
      <c r="E193" s="298"/>
      <c r="F193" s="303"/>
      <c r="G193" s="304"/>
      <c r="H193" s="274"/>
      <c r="I193" s="275">
        <v>145627.5</v>
      </c>
    </row>
    <row r="194" spans="1:9" x14ac:dyDescent="0.25">
      <c r="A194" s="462"/>
      <c r="B194" s="180" t="s">
        <v>144</v>
      </c>
      <c r="C194" s="302"/>
      <c r="D194" s="480"/>
      <c r="E194" s="298"/>
      <c r="F194" s="303"/>
      <c r="G194" s="304"/>
      <c r="H194" s="274"/>
      <c r="I194" s="273">
        <v>291255</v>
      </c>
    </row>
    <row r="195" spans="1:9" ht="45" x14ac:dyDescent="0.25">
      <c r="A195" s="462"/>
      <c r="B195" s="243" t="s">
        <v>250</v>
      </c>
      <c r="C195" s="302" t="s">
        <v>243</v>
      </c>
      <c r="D195" s="480"/>
      <c r="E195" s="488"/>
      <c r="F195" s="491"/>
      <c r="G195" s="492"/>
      <c r="H195" s="274"/>
      <c r="I195" s="276"/>
    </row>
    <row r="196" spans="1:9" x14ac:dyDescent="0.25">
      <c r="A196" s="462"/>
      <c r="B196" s="180" t="s">
        <v>142</v>
      </c>
      <c r="C196" s="302"/>
      <c r="D196" s="480"/>
      <c r="E196" s="298"/>
      <c r="F196" s="303"/>
      <c r="G196" s="304"/>
      <c r="H196" s="274"/>
      <c r="I196" s="275">
        <v>253397.87</v>
      </c>
    </row>
    <row r="197" spans="1:9" x14ac:dyDescent="0.25">
      <c r="A197" s="462"/>
      <c r="B197" s="180" t="s">
        <v>144</v>
      </c>
      <c r="C197" s="302"/>
      <c r="D197" s="480"/>
      <c r="E197" s="298"/>
      <c r="F197" s="303"/>
      <c r="G197" s="304"/>
      <c r="H197" s="274"/>
      <c r="I197" s="273">
        <v>506795.75</v>
      </c>
    </row>
    <row r="198" spans="1:9" ht="60" x14ac:dyDescent="0.25">
      <c r="A198" s="462"/>
      <c r="B198" s="243" t="s">
        <v>251</v>
      </c>
      <c r="C198" s="302" t="s">
        <v>241</v>
      </c>
      <c r="D198" s="480"/>
      <c r="E198" s="298"/>
      <c r="F198" s="303"/>
      <c r="G198" s="304"/>
      <c r="H198" s="274"/>
      <c r="I198" s="279"/>
    </row>
    <row r="199" spans="1:9" x14ac:dyDescent="0.25">
      <c r="A199" s="462"/>
      <c r="B199" s="180" t="s">
        <v>142</v>
      </c>
      <c r="C199" s="302"/>
      <c r="D199" s="480"/>
      <c r="E199" s="298"/>
      <c r="F199" s="303"/>
      <c r="G199" s="304"/>
      <c r="H199" s="274"/>
      <c r="I199" s="273">
        <v>4301151.0199999996</v>
      </c>
    </row>
    <row r="200" spans="1:9" x14ac:dyDescent="0.25">
      <c r="A200" s="462"/>
      <c r="B200" s="180" t="s">
        <v>144</v>
      </c>
      <c r="C200" s="302"/>
      <c r="D200" s="480"/>
      <c r="E200" s="298"/>
      <c r="F200" s="303"/>
      <c r="G200" s="304"/>
      <c r="H200" s="274"/>
      <c r="I200" s="273">
        <v>8602302.0399999991</v>
      </c>
    </row>
    <row r="201" spans="1:9" ht="60" x14ac:dyDescent="0.25">
      <c r="A201" s="462"/>
      <c r="B201" s="243" t="s">
        <v>252</v>
      </c>
      <c r="C201" s="302" t="s">
        <v>243</v>
      </c>
      <c r="D201" s="480"/>
      <c r="E201" s="488"/>
      <c r="F201" s="491"/>
      <c r="G201" s="492"/>
      <c r="H201" s="274"/>
      <c r="I201" s="276"/>
    </row>
    <row r="202" spans="1:9" x14ac:dyDescent="0.25">
      <c r="A202" s="462"/>
      <c r="B202" s="180" t="s">
        <v>142</v>
      </c>
      <c r="C202" s="302"/>
      <c r="D202" s="480"/>
      <c r="E202" s="298"/>
      <c r="F202" s="303"/>
      <c r="G202" s="304"/>
      <c r="H202" s="274"/>
      <c r="I202" s="275">
        <v>4238082.5</v>
      </c>
    </row>
    <row r="203" spans="1:9" x14ac:dyDescent="0.25">
      <c r="A203" s="462"/>
      <c r="B203" s="180" t="s">
        <v>144</v>
      </c>
      <c r="C203" s="302"/>
      <c r="D203" s="480"/>
      <c r="E203" s="298"/>
      <c r="F203" s="303"/>
      <c r="G203" s="304"/>
      <c r="H203" s="274"/>
      <c r="I203" s="273">
        <v>8476165</v>
      </c>
    </row>
    <row r="204" spans="1:9" ht="45" x14ac:dyDescent="0.25">
      <c r="A204" s="462"/>
      <c r="B204" s="243" t="s">
        <v>250</v>
      </c>
      <c r="C204" s="302" t="s">
        <v>37</v>
      </c>
      <c r="D204" s="480"/>
      <c r="E204" s="488"/>
      <c r="F204" s="491"/>
      <c r="G204" s="492"/>
      <c r="H204" s="274"/>
      <c r="I204" s="238"/>
    </row>
    <row r="205" spans="1:9" ht="45" x14ac:dyDescent="0.25">
      <c r="A205" s="462"/>
      <c r="B205" s="243" t="s">
        <v>250</v>
      </c>
      <c r="C205" s="302" t="s">
        <v>39</v>
      </c>
      <c r="D205" s="481"/>
      <c r="E205" s="488"/>
      <c r="F205" s="491"/>
      <c r="G205" s="492"/>
      <c r="H205" s="274"/>
      <c r="I205" s="238"/>
    </row>
    <row r="206" spans="1:9" ht="30" x14ac:dyDescent="0.25">
      <c r="A206" s="462"/>
      <c r="B206" s="180" t="s">
        <v>253</v>
      </c>
      <c r="C206" s="302" t="s">
        <v>241</v>
      </c>
      <c r="D206" s="480"/>
      <c r="E206" s="286"/>
      <c r="F206" s="286"/>
      <c r="G206" s="286"/>
      <c r="H206" s="274"/>
      <c r="I206" s="279"/>
    </row>
    <row r="207" spans="1:9" x14ac:dyDescent="0.25">
      <c r="A207" s="462"/>
      <c r="B207" s="180" t="s">
        <v>254</v>
      </c>
      <c r="C207" s="302"/>
      <c r="D207" s="480"/>
      <c r="E207" s="286"/>
      <c r="F207" s="286"/>
      <c r="G207" s="286"/>
      <c r="H207" s="274"/>
      <c r="I207" s="279"/>
    </row>
    <row r="208" spans="1:9" x14ac:dyDescent="0.25">
      <c r="A208" s="462"/>
      <c r="B208" s="251" t="s">
        <v>237</v>
      </c>
      <c r="C208" s="302"/>
      <c r="D208" s="480"/>
      <c r="E208" s="286"/>
      <c r="F208" s="286"/>
      <c r="G208" s="286"/>
      <c r="H208" s="274"/>
      <c r="I208" s="273">
        <v>10.76</v>
      </c>
    </row>
    <row r="209" spans="1:9" x14ac:dyDescent="0.25">
      <c r="A209" s="462"/>
      <c r="B209" s="251" t="s">
        <v>238</v>
      </c>
      <c r="C209" s="302"/>
      <c r="D209" s="480"/>
      <c r="E209" s="286"/>
      <c r="F209" s="286"/>
      <c r="G209" s="286"/>
      <c r="H209" s="274"/>
      <c r="I209" s="273" t="s">
        <v>135</v>
      </c>
    </row>
    <row r="210" spans="1:9" x14ac:dyDescent="0.25">
      <c r="A210" s="462"/>
      <c r="B210" s="305" t="s">
        <v>255</v>
      </c>
      <c r="C210" s="302"/>
      <c r="D210" s="480"/>
      <c r="E210" s="286"/>
      <c r="F210" s="286"/>
      <c r="G210" s="286"/>
      <c r="H210" s="274"/>
      <c r="I210" s="279"/>
    </row>
    <row r="211" spans="1:9" x14ac:dyDescent="0.25">
      <c r="A211" s="462"/>
      <c r="B211" s="251" t="s">
        <v>237</v>
      </c>
      <c r="C211" s="302"/>
      <c r="D211" s="480"/>
      <c r="E211" s="286"/>
      <c r="F211" s="286"/>
      <c r="G211" s="286"/>
      <c r="H211" s="274"/>
      <c r="I211" s="273">
        <v>21.52</v>
      </c>
    </row>
    <row r="212" spans="1:9" x14ac:dyDescent="0.25">
      <c r="A212" s="462"/>
      <c r="B212" s="251" t="s">
        <v>238</v>
      </c>
      <c r="C212" s="302"/>
      <c r="D212" s="480"/>
      <c r="E212" s="286"/>
      <c r="F212" s="286"/>
      <c r="G212" s="286"/>
      <c r="H212" s="274"/>
      <c r="I212" s="273" t="s">
        <v>135</v>
      </c>
    </row>
    <row r="213" spans="1:9" ht="30" x14ac:dyDescent="0.25">
      <c r="A213" s="462"/>
      <c r="B213" s="180" t="s">
        <v>253</v>
      </c>
      <c r="C213" s="302" t="s">
        <v>19</v>
      </c>
      <c r="D213" s="480"/>
      <c r="E213" s="286"/>
      <c r="F213" s="286"/>
      <c r="G213" s="286"/>
      <c r="H213" s="274"/>
      <c r="I213" s="279"/>
    </row>
    <row r="214" spans="1:9" x14ac:dyDescent="0.25">
      <c r="A214" s="462"/>
      <c r="B214" s="180" t="s">
        <v>254</v>
      </c>
      <c r="C214" s="302"/>
      <c r="D214" s="480"/>
      <c r="E214" s="286"/>
      <c r="F214" s="286"/>
      <c r="G214" s="286"/>
      <c r="H214" s="274"/>
      <c r="I214" s="279"/>
    </row>
    <row r="215" spans="1:9" x14ac:dyDescent="0.25">
      <c r="A215" s="462"/>
      <c r="B215" s="251" t="s">
        <v>237</v>
      </c>
      <c r="C215" s="302"/>
      <c r="D215" s="480"/>
      <c r="E215" s="286"/>
      <c r="F215" s="286"/>
      <c r="G215" s="286"/>
      <c r="H215" s="274"/>
      <c r="I215" s="273">
        <v>43.73</v>
      </c>
    </row>
    <row r="216" spans="1:9" x14ac:dyDescent="0.25">
      <c r="A216" s="462"/>
      <c r="B216" s="251" t="s">
        <v>238</v>
      </c>
      <c r="C216" s="302"/>
      <c r="D216" s="480"/>
      <c r="E216" s="286"/>
      <c r="F216" s="286"/>
      <c r="G216" s="286"/>
      <c r="H216" s="274"/>
      <c r="I216" s="273">
        <v>109.5</v>
      </c>
    </row>
    <row r="217" spans="1:9" x14ac:dyDescent="0.25">
      <c r="A217" s="462"/>
      <c r="B217" s="305" t="s">
        <v>255</v>
      </c>
      <c r="C217" s="302"/>
      <c r="D217" s="480"/>
      <c r="E217" s="286"/>
      <c r="F217" s="286"/>
      <c r="G217" s="286"/>
      <c r="H217" s="274"/>
      <c r="I217" s="279"/>
    </row>
    <row r="218" spans="1:9" x14ac:dyDescent="0.25">
      <c r="A218" s="462"/>
      <c r="B218" s="251" t="s">
        <v>237</v>
      </c>
      <c r="C218" s="302"/>
      <c r="D218" s="480"/>
      <c r="E218" s="286"/>
      <c r="F218" s="286"/>
      <c r="G218" s="286"/>
      <c r="H218" s="274"/>
      <c r="I218" s="273">
        <v>87.47</v>
      </c>
    </row>
    <row r="219" spans="1:9" x14ac:dyDescent="0.25">
      <c r="A219" s="462"/>
      <c r="B219" s="251" t="s">
        <v>238</v>
      </c>
      <c r="C219" s="302"/>
      <c r="D219" s="480"/>
      <c r="E219" s="286"/>
      <c r="F219" s="286"/>
      <c r="G219" s="286"/>
      <c r="H219" s="274"/>
      <c r="I219" s="273">
        <v>219</v>
      </c>
    </row>
    <row r="220" spans="1:9" ht="60" x14ac:dyDescent="0.25">
      <c r="A220" s="462"/>
      <c r="B220" s="239" t="s">
        <v>256</v>
      </c>
      <c r="C220" s="302" t="s">
        <v>241</v>
      </c>
      <c r="D220" s="480"/>
      <c r="E220" s="286"/>
      <c r="F220" s="286"/>
      <c r="G220" s="286"/>
      <c r="H220" s="274"/>
      <c r="I220" s="276"/>
    </row>
    <row r="221" spans="1:9" x14ac:dyDescent="0.25">
      <c r="A221" s="462"/>
      <c r="B221" s="180" t="s">
        <v>142</v>
      </c>
      <c r="C221" s="302"/>
      <c r="D221" s="480"/>
      <c r="E221" s="286"/>
      <c r="F221" s="286"/>
      <c r="G221" s="286"/>
      <c r="H221" s="277"/>
      <c r="I221" s="275">
        <v>129.56</v>
      </c>
    </row>
    <row r="222" spans="1:9" x14ac:dyDescent="0.25">
      <c r="A222" s="462"/>
      <c r="B222" s="180" t="s">
        <v>144</v>
      </c>
      <c r="C222" s="302"/>
      <c r="D222" s="480"/>
      <c r="E222" s="286"/>
      <c r="F222" s="286"/>
      <c r="G222" s="286"/>
      <c r="H222" s="277"/>
      <c r="I222" s="273">
        <v>259.13</v>
      </c>
    </row>
    <row r="223" spans="1:9" ht="60" x14ac:dyDescent="0.25">
      <c r="A223" s="462"/>
      <c r="B223" s="306" t="s">
        <v>257</v>
      </c>
      <c r="C223" s="302" t="s">
        <v>19</v>
      </c>
      <c r="D223" s="480"/>
      <c r="E223" s="286"/>
      <c r="F223" s="286"/>
      <c r="G223" s="286"/>
      <c r="H223" s="307"/>
      <c r="I223" s="308"/>
    </row>
    <row r="224" spans="1:9" x14ac:dyDescent="0.25">
      <c r="A224" s="462"/>
      <c r="B224" s="180" t="s">
        <v>142</v>
      </c>
      <c r="C224" s="302"/>
      <c r="D224" s="480"/>
      <c r="E224" s="286"/>
      <c r="F224" s="286"/>
      <c r="G224" s="286"/>
      <c r="H224" s="277"/>
      <c r="I224" s="272">
        <v>342.56</v>
      </c>
    </row>
    <row r="225" spans="1:9" ht="15.75" thickBot="1" x14ac:dyDescent="0.3">
      <c r="A225" s="462"/>
      <c r="B225" s="309" t="s">
        <v>144</v>
      </c>
      <c r="C225" s="302"/>
      <c r="D225" s="480"/>
      <c r="E225" s="286"/>
      <c r="F225" s="286"/>
      <c r="G225" s="286"/>
      <c r="H225" s="277"/>
      <c r="I225" s="272">
        <v>685.12</v>
      </c>
    </row>
    <row r="226" spans="1:9" ht="45" x14ac:dyDescent="0.25">
      <c r="A226" s="462"/>
      <c r="B226" s="240" t="s">
        <v>258</v>
      </c>
      <c r="C226" s="310" t="s">
        <v>19</v>
      </c>
      <c r="D226" s="480"/>
      <c r="E226" s="286"/>
      <c r="F226" s="286"/>
      <c r="G226" s="286"/>
      <c r="H226" s="311"/>
      <c r="I226" s="312"/>
    </row>
    <row r="227" spans="1:9" x14ac:dyDescent="0.25">
      <c r="A227" s="462"/>
      <c r="B227" s="180" t="s">
        <v>142</v>
      </c>
      <c r="C227" s="313"/>
      <c r="D227" s="480"/>
      <c r="E227" s="314"/>
      <c r="F227" s="314"/>
      <c r="G227" s="314"/>
      <c r="H227" s="315"/>
      <c r="I227" s="275">
        <v>603.28</v>
      </c>
    </row>
    <row r="228" spans="1:9" ht="15.75" thickBot="1" x14ac:dyDescent="0.3">
      <c r="A228" s="464"/>
      <c r="B228" s="309" t="s">
        <v>144</v>
      </c>
      <c r="C228" s="316"/>
      <c r="D228" s="493"/>
      <c r="E228" s="317"/>
      <c r="F228" s="317"/>
      <c r="G228" s="317"/>
      <c r="H228" s="318"/>
      <c r="I228" s="319">
        <v>1206.57</v>
      </c>
    </row>
    <row r="229" spans="1:9" ht="15.75" x14ac:dyDescent="0.25">
      <c r="A229" s="284"/>
      <c r="B229" s="320"/>
      <c r="C229" s="284"/>
      <c r="D229" s="284"/>
      <c r="E229" s="284"/>
      <c r="F229" s="284"/>
      <c r="G229" s="284"/>
      <c r="H229" s="321"/>
    </row>
    <row r="230" spans="1:9" ht="15.75" x14ac:dyDescent="0.25">
      <c r="A230" s="284" t="s">
        <v>225</v>
      </c>
      <c r="B230" s="320"/>
      <c r="C230" s="284"/>
      <c r="D230" s="284"/>
      <c r="E230" s="284"/>
      <c r="F230" s="284"/>
      <c r="G230" s="284"/>
      <c r="H230" s="321"/>
    </row>
    <row r="231" spans="1:9" ht="15.75" x14ac:dyDescent="0.25">
      <c r="A231" s="284" t="s">
        <v>259</v>
      </c>
      <c r="B231" s="219"/>
    </row>
    <row r="232" spans="1:9" ht="15.75" x14ac:dyDescent="0.25">
      <c r="A232" s="284"/>
      <c r="B232" s="219"/>
    </row>
  </sheetData>
  <mergeCells count="62">
    <mergeCell ref="D206:D228"/>
    <mergeCell ref="D192:D205"/>
    <mergeCell ref="E192:G192"/>
    <mergeCell ref="E195:G195"/>
    <mergeCell ref="E201:G201"/>
    <mergeCell ref="E204:G204"/>
    <mergeCell ref="E205:G205"/>
    <mergeCell ref="C178:C183"/>
    <mergeCell ref="D178:D183"/>
    <mergeCell ref="E178:G178"/>
    <mergeCell ref="D184:D191"/>
    <mergeCell ref="E184:G184"/>
    <mergeCell ref="E187:G187"/>
    <mergeCell ref="E190:G190"/>
    <mergeCell ref="E191:G191"/>
    <mergeCell ref="C166:C171"/>
    <mergeCell ref="D166:D171"/>
    <mergeCell ref="E166:G166"/>
    <mergeCell ref="C172:C177"/>
    <mergeCell ref="D172:D177"/>
    <mergeCell ref="E172:G172"/>
    <mergeCell ref="C152:C157"/>
    <mergeCell ref="D152:D157"/>
    <mergeCell ref="E152:G152"/>
    <mergeCell ref="C159:C164"/>
    <mergeCell ref="D159:D164"/>
    <mergeCell ref="E159:G159"/>
    <mergeCell ref="C138:C143"/>
    <mergeCell ref="D138:D143"/>
    <mergeCell ref="E138:G138"/>
    <mergeCell ref="C145:C150"/>
    <mergeCell ref="D145:D150"/>
    <mergeCell ref="E145:G145"/>
    <mergeCell ref="C117:C128"/>
    <mergeCell ref="D117:D128"/>
    <mergeCell ref="B129:H129"/>
    <mergeCell ref="C131:C136"/>
    <mergeCell ref="D131:D136"/>
    <mergeCell ref="E131:G131"/>
    <mergeCell ref="A7:H7"/>
    <mergeCell ref="A9:A228"/>
    <mergeCell ref="C15:C29"/>
    <mergeCell ref="D15:D29"/>
    <mergeCell ref="C30:C44"/>
    <mergeCell ref="D30:D44"/>
    <mergeCell ref="C45:C59"/>
    <mergeCell ref="D45:D59"/>
    <mergeCell ref="C60:C74"/>
    <mergeCell ref="D60:D74"/>
    <mergeCell ref="C75:C89"/>
    <mergeCell ref="D75:D89"/>
    <mergeCell ref="C90:C104"/>
    <mergeCell ref="D90:D104"/>
    <mergeCell ref="C105:C116"/>
    <mergeCell ref="D105:D116"/>
    <mergeCell ref="H3:I3"/>
    <mergeCell ref="A4:A5"/>
    <mergeCell ref="B4:C4"/>
    <mergeCell ref="D4:D5"/>
    <mergeCell ref="E4:G4"/>
    <mergeCell ref="H4:H5"/>
    <mergeCell ref="I4:I5"/>
  </mergeCells>
  <pageMargins left="0.35433070866141736" right="0.15748031496062992" top="0.35433070866141736" bottom="2.598425196850394" header="0.51181102362204722" footer="0.51181102362204722"/>
  <pageSetup paperSize="9" scale="49" fitToHeight="0" orientation="portrait" horizontalDpi="300" verticalDpi="300" r:id="rId1"/>
  <headerFooter alignWithMargins="0"/>
  <rowBreaks count="2" manualBreakCount="2">
    <brk id="116" max="8" man="1"/>
    <brk id="16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7</vt:i4>
      </vt:variant>
    </vt:vector>
  </HeadingPairs>
  <TitlesOfParts>
    <vt:vector size="11" baseType="lpstr">
      <vt:lpstr>Астраханьэнерго</vt:lpstr>
      <vt:lpstr>Волгоградэнерго</vt:lpstr>
      <vt:lpstr>Калмэнерго</vt:lpstr>
      <vt:lpstr>Ростовэнерго</vt:lpstr>
      <vt:lpstr>Астраханьэнерго!Заголовки_для_печати</vt:lpstr>
      <vt:lpstr>Волгоградэнерго!Заголовки_для_печати</vt:lpstr>
      <vt:lpstr>Ростовэнерго!Заголовки_для_печати</vt:lpstr>
      <vt:lpstr>Астраханьэнерго!Область_печати</vt:lpstr>
      <vt:lpstr>Волгоградэнерго!Область_печати</vt:lpstr>
      <vt:lpstr>Калмэнерго!Область_печати</vt:lpstr>
      <vt:lpstr>Ростовэнерго!Область_печати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Метляева Светлана Алексеевна</dc:creator>
  <cp:lastModifiedBy>Захаркина Лариса Даниловна</cp:lastModifiedBy>
  <cp:lastPrinted>2015-12-23T12:27:12Z</cp:lastPrinted>
  <dcterms:created xsi:type="dcterms:W3CDTF">2013-04-01T07:52:38Z</dcterms:created>
  <dcterms:modified xsi:type="dcterms:W3CDTF">2017-12-29T08:09:57Z</dcterms:modified>
</cp:coreProperties>
</file>